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24226"/>
  <mc:AlternateContent xmlns:mc="http://schemas.openxmlformats.org/markup-compatibility/2006">
    <mc:Choice Requires="x15">
      <x15ac:absPath xmlns:x15ac="http://schemas.microsoft.com/office/spreadsheetml/2010/11/ac" url="C:\Users\CLARA\Desktop\awh inventory report\"/>
    </mc:Choice>
  </mc:AlternateContent>
  <xr:revisionPtr revIDLastSave="0" documentId="13_ncr:1_{83BCCC16-0CE3-4D60-BE86-C542C568F880}" xr6:coauthVersionLast="47" xr6:coauthVersionMax="47" xr10:uidLastSave="{00000000-0000-0000-0000-000000000000}"/>
  <bookViews>
    <workbookView xWindow="-120" yWindow="-120" windowWidth="20730" windowHeight="11040" activeTab="2" xr2:uid="{00000000-000D-0000-FFFF-FFFF00000000}"/>
  </bookViews>
  <sheets>
    <sheet name="README" sheetId="2" r:id="rId1"/>
    <sheet name="ABC CLASSIFICATION TEMPLATE" sheetId="9" r:id="rId2"/>
    <sheet name="REPORT" sheetId="10" r:id="rId3"/>
    <sheet name="ABC CLASSIFICATION GUIDE" sheetId="5" r:id="rId4"/>
  </sheets>
  <definedNames>
    <definedName name="_xlnm._FilterDatabase" localSheetId="1" hidden="1">'ABC CLASSIFICATION TEMPLATE'!$A$4:$H$405</definedName>
    <definedName name="Slicer_Class">#N/A</definedName>
  </definedNames>
  <calcPr calcId="191029"/>
  <pivotCaches>
    <pivotCache cacheId="59"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Lst>
</workbook>
</file>

<file path=xl/calcChain.xml><?xml version="1.0" encoding="utf-8"?>
<calcChain xmlns="http://schemas.openxmlformats.org/spreadsheetml/2006/main">
  <c r="E397" i="9" l="1"/>
  <c r="I399" i="9"/>
  <c r="I400" i="9"/>
  <c r="I401" i="9"/>
  <c r="I402" i="9"/>
  <c r="I403" i="9"/>
  <c r="I404" i="9"/>
  <c r="I405" i="9"/>
  <c r="H399" i="9"/>
  <c r="H400" i="9"/>
  <c r="H401" i="9"/>
  <c r="H402" i="9"/>
  <c r="H403" i="9"/>
  <c r="H404" i="9"/>
  <c r="H405" i="9"/>
  <c r="E197" i="9" l="1"/>
  <c r="A397" i="9"/>
  <c r="E119" i="9"/>
  <c r="A119" i="9"/>
  <c r="E134" i="9"/>
  <c r="A134" i="9"/>
  <c r="E128" i="9"/>
  <c r="A128" i="9"/>
  <c r="E83" i="9"/>
  <c r="A83" i="9"/>
  <c r="E231" i="9"/>
  <c r="A231" i="9"/>
  <c r="E144" i="9"/>
  <c r="A144" i="9"/>
  <c r="E9" i="9"/>
  <c r="A9" i="9"/>
  <c r="E405" i="9"/>
  <c r="A405" i="9"/>
  <c r="E7" i="9"/>
  <c r="A7" i="9"/>
  <c r="E386" i="9"/>
  <c r="A386" i="9"/>
  <c r="E146" i="9"/>
  <c r="A146" i="9"/>
  <c r="E404" i="9"/>
  <c r="A404" i="9"/>
  <c r="E323" i="9"/>
  <c r="A323" i="9"/>
  <c r="E372" i="9"/>
  <c r="A372" i="9"/>
  <c r="E403" i="9"/>
  <c r="A403" i="9"/>
  <c r="E371" i="9"/>
  <c r="A371" i="9"/>
  <c r="E394" i="9"/>
  <c r="A394" i="9"/>
  <c r="E402" i="9"/>
  <c r="A402" i="9"/>
  <c r="E401" i="9"/>
  <c r="A401" i="9"/>
  <c r="E400" i="9"/>
  <c r="A400" i="9"/>
  <c r="E130" i="9"/>
  <c r="A130" i="9"/>
  <c r="E399" i="9"/>
  <c r="A399" i="9"/>
  <c r="E262" i="9"/>
  <c r="A262" i="9"/>
  <c r="E229" i="9"/>
  <c r="A229" i="9"/>
  <c r="E186" i="9"/>
  <c r="A186" i="9"/>
  <c r="E237" i="9"/>
  <c r="A237" i="9"/>
  <c r="E398" i="9"/>
  <c r="A398" i="9"/>
  <c r="E329" i="9"/>
  <c r="A329" i="9"/>
  <c r="E138" i="9"/>
  <c r="A138" i="9"/>
  <c r="E327" i="9"/>
  <c r="A327" i="9"/>
  <c r="E86" i="9"/>
  <c r="A86" i="9"/>
  <c r="E225" i="9"/>
  <c r="A225" i="9"/>
  <c r="E68" i="9"/>
  <c r="A68" i="9"/>
  <c r="E15" i="9"/>
  <c r="A15" i="9"/>
  <c r="E317" i="9"/>
  <c r="A317" i="9"/>
  <c r="E340" i="9"/>
  <c r="A340" i="9"/>
  <c r="E61" i="9"/>
  <c r="A61" i="9"/>
  <c r="E17" i="9"/>
  <c r="A17" i="9"/>
  <c r="E14" i="9"/>
  <c r="A14" i="9"/>
  <c r="E248" i="9"/>
  <c r="A248" i="9"/>
  <c r="E44" i="9"/>
  <c r="A44" i="9"/>
  <c r="E177" i="9"/>
  <c r="A177" i="9"/>
  <c r="E319" i="9"/>
  <c r="A319" i="9"/>
  <c r="E271" i="9"/>
  <c r="A271" i="9"/>
  <c r="E124" i="9"/>
  <c r="A124" i="9"/>
  <c r="E259" i="9"/>
  <c r="A259" i="9"/>
  <c r="E357" i="9"/>
  <c r="A357" i="9"/>
  <c r="E273" i="9"/>
  <c r="A273" i="9"/>
  <c r="E228" i="9"/>
  <c r="A228" i="9"/>
  <c r="E376" i="9"/>
  <c r="A376" i="9"/>
  <c r="E153" i="9"/>
  <c r="A153" i="9"/>
  <c r="E350" i="9"/>
  <c r="A350" i="9"/>
  <c r="E117" i="9"/>
  <c r="A117" i="9"/>
  <c r="E312" i="9"/>
  <c r="A312" i="9"/>
  <c r="E87" i="9"/>
  <c r="A87" i="9"/>
  <c r="E126" i="9"/>
  <c r="A126" i="9"/>
  <c r="E159" i="9"/>
  <c r="A159" i="9"/>
  <c r="E184" i="9"/>
  <c r="A184" i="9"/>
  <c r="E180" i="9"/>
  <c r="A180" i="9"/>
  <c r="E278" i="9"/>
  <c r="A278" i="9"/>
  <c r="E20" i="9"/>
  <c r="A20" i="9"/>
  <c r="E72" i="9"/>
  <c r="A72" i="9"/>
  <c r="E287" i="9"/>
  <c r="A287" i="9"/>
  <c r="E277" i="9"/>
  <c r="A277" i="9"/>
  <c r="E66" i="9"/>
  <c r="A66" i="9"/>
  <c r="E190" i="9"/>
  <c r="A190" i="9"/>
  <c r="E27" i="9"/>
  <c r="A27" i="9"/>
  <c r="E219" i="9"/>
  <c r="A219" i="9"/>
  <c r="E320" i="9"/>
  <c r="A320" i="9"/>
  <c r="E306" i="9"/>
  <c r="A306" i="9"/>
  <c r="E223" i="9"/>
  <c r="A223" i="9"/>
  <c r="E253" i="9"/>
  <c r="A253" i="9"/>
  <c r="E77" i="9"/>
  <c r="A77" i="9"/>
  <c r="E145" i="9"/>
  <c r="A145" i="9"/>
  <c r="E235" i="9"/>
  <c r="A235" i="9"/>
  <c r="E158" i="9"/>
  <c r="A158" i="9"/>
  <c r="E34" i="9"/>
  <c r="A34" i="9"/>
  <c r="E103" i="9"/>
  <c r="A103" i="9"/>
  <c r="E339" i="9"/>
  <c r="A339" i="9"/>
  <c r="E367" i="9"/>
  <c r="A367" i="9"/>
  <c r="E179" i="9"/>
  <c r="A179" i="9"/>
  <c r="E152" i="9"/>
  <c r="A152" i="9"/>
  <c r="E392" i="9"/>
  <c r="A392" i="9"/>
  <c r="E257" i="9"/>
  <c r="A257" i="9"/>
  <c r="E297" i="9"/>
  <c r="A297" i="9"/>
  <c r="E189" i="9"/>
  <c r="A189" i="9"/>
  <c r="E226" i="9"/>
  <c r="A226" i="9"/>
  <c r="E216" i="9"/>
  <c r="A216" i="9"/>
  <c r="E127" i="9"/>
  <c r="A127" i="9"/>
  <c r="E163" i="9"/>
  <c r="A163" i="9"/>
  <c r="E233" i="9"/>
  <c r="A233" i="9"/>
  <c r="E379" i="9"/>
  <c r="A379" i="9"/>
  <c r="E63" i="9"/>
  <c r="A63" i="9"/>
  <c r="E67" i="9"/>
  <c r="A67" i="9"/>
  <c r="E37" i="9"/>
  <c r="A37" i="9"/>
  <c r="E280" i="9"/>
  <c r="A280" i="9"/>
  <c r="E366" i="9"/>
  <c r="A366" i="9"/>
  <c r="E345" i="9"/>
  <c r="A345" i="9"/>
  <c r="E23" i="9"/>
  <c r="A23" i="9"/>
  <c r="E64" i="9"/>
  <c r="A64" i="9"/>
  <c r="E381" i="9"/>
  <c r="A381" i="9"/>
  <c r="E305" i="9"/>
  <c r="A305" i="9"/>
  <c r="E139" i="9"/>
  <c r="A139" i="9"/>
  <c r="E154" i="9"/>
  <c r="A154" i="9"/>
  <c r="E69" i="9"/>
  <c r="A69" i="9"/>
  <c r="E109" i="9"/>
  <c r="A109" i="9"/>
  <c r="E332" i="9"/>
  <c r="A332" i="9"/>
  <c r="E338" i="9"/>
  <c r="A338" i="9"/>
  <c r="E93" i="9"/>
  <c r="A93" i="9"/>
  <c r="E369" i="9"/>
  <c r="A369" i="9"/>
  <c r="E104" i="9"/>
  <c r="A104" i="9"/>
  <c r="E217" i="9"/>
  <c r="A217" i="9"/>
  <c r="E377" i="9"/>
  <c r="A377" i="9"/>
  <c r="E22" i="9"/>
  <c r="A22" i="9"/>
  <c r="E48" i="9"/>
  <c r="A48" i="9"/>
  <c r="E108" i="9"/>
  <c r="A108" i="9"/>
  <c r="E245" i="9"/>
  <c r="A245" i="9"/>
  <c r="E326" i="9"/>
  <c r="A326" i="9"/>
  <c r="E60" i="9"/>
  <c r="A60" i="9"/>
  <c r="E267" i="9"/>
  <c r="A267" i="9"/>
  <c r="E242" i="9"/>
  <c r="A242" i="9"/>
  <c r="E182" i="9"/>
  <c r="A182" i="9"/>
  <c r="E308" i="9"/>
  <c r="A308" i="9"/>
  <c r="E99" i="9"/>
  <c r="A99" i="9"/>
  <c r="E55" i="9"/>
  <c r="A55" i="9"/>
  <c r="E384" i="9"/>
  <c r="A384" i="9"/>
  <c r="E200" i="9"/>
  <c r="A200" i="9"/>
  <c r="E387" i="9"/>
  <c r="A387" i="9"/>
  <c r="E285" i="9"/>
  <c r="A285" i="9"/>
  <c r="E32" i="9"/>
  <c r="A32" i="9"/>
  <c r="E363" i="9"/>
  <c r="A363" i="9"/>
  <c r="E129" i="9"/>
  <c r="A129" i="9"/>
  <c r="E290" i="9"/>
  <c r="A290" i="9"/>
  <c r="E205" i="9"/>
  <c r="A205" i="9"/>
  <c r="E360" i="9"/>
  <c r="A360" i="9"/>
  <c r="E348" i="9"/>
  <c r="A348" i="9"/>
  <c r="E136" i="9"/>
  <c r="A136" i="9"/>
  <c r="E11" i="9"/>
  <c r="A11" i="9"/>
  <c r="E275" i="9"/>
  <c r="A275" i="9"/>
  <c r="E35" i="9"/>
  <c r="A35" i="9"/>
  <c r="E295" i="9"/>
  <c r="A295" i="9"/>
  <c r="E283" i="9"/>
  <c r="A283" i="9"/>
  <c r="E97" i="9"/>
  <c r="A97" i="9"/>
  <c r="E162" i="9"/>
  <c r="A162" i="9"/>
  <c r="E150" i="9"/>
  <c r="A150" i="9"/>
  <c r="E265" i="9"/>
  <c r="A265" i="9"/>
  <c r="E173" i="9"/>
  <c r="A173" i="9"/>
  <c r="E13" i="9"/>
  <c r="A13" i="9"/>
  <c r="E6" i="9"/>
  <c r="A6" i="9"/>
  <c r="E12" i="9"/>
  <c r="A12" i="9"/>
  <c r="E161" i="9"/>
  <c r="A161" i="9"/>
  <c r="E244" i="9"/>
  <c r="A244" i="9"/>
  <c r="E142" i="9"/>
  <c r="A142" i="9"/>
  <c r="E204" i="9"/>
  <c r="A204" i="9"/>
  <c r="E88" i="9"/>
  <c r="A88" i="9"/>
  <c r="E266" i="9"/>
  <c r="A266" i="9"/>
  <c r="E349" i="9"/>
  <c r="A349" i="9"/>
  <c r="E311" i="9"/>
  <c r="A311" i="9"/>
  <c r="E222" i="9"/>
  <c r="A222" i="9"/>
  <c r="E354" i="9"/>
  <c r="A354" i="9"/>
  <c r="E120" i="9"/>
  <c r="A120" i="9"/>
  <c r="E155" i="9"/>
  <c r="A155" i="9"/>
  <c r="E212" i="9"/>
  <c r="A212" i="9"/>
  <c r="E98" i="9"/>
  <c r="A98" i="9"/>
  <c r="E378" i="9"/>
  <c r="A378" i="9"/>
  <c r="E396" i="9"/>
  <c r="A396" i="9"/>
  <c r="E62" i="9"/>
  <c r="A62" i="9"/>
  <c r="E53" i="9"/>
  <c r="A53" i="9"/>
  <c r="E78" i="9"/>
  <c r="A78" i="9"/>
  <c r="E5" i="9"/>
  <c r="A5" i="9"/>
  <c r="E199" i="9"/>
  <c r="A199" i="9"/>
  <c r="E201" i="9"/>
  <c r="A201" i="9"/>
  <c r="E114" i="9"/>
  <c r="A114" i="9"/>
  <c r="E41" i="9"/>
  <c r="A41" i="9"/>
  <c r="E100" i="9"/>
  <c r="A100" i="9"/>
  <c r="E362" i="9"/>
  <c r="A362" i="9"/>
  <c r="E28" i="9"/>
  <c r="A28" i="9"/>
  <c r="E213" i="9"/>
  <c r="A213" i="9"/>
  <c r="E21" i="9"/>
  <c r="A21" i="9"/>
  <c r="E218" i="9"/>
  <c r="A218" i="9"/>
  <c r="E39" i="9"/>
  <c r="A39" i="9"/>
  <c r="E81" i="9"/>
  <c r="A81" i="9"/>
  <c r="E51" i="9"/>
  <c r="A51" i="9"/>
  <c r="E304" i="9"/>
  <c r="A304" i="9"/>
  <c r="E57" i="9"/>
  <c r="A57" i="9"/>
  <c r="E313" i="9"/>
  <c r="A313" i="9"/>
  <c r="E288" i="9"/>
  <c r="A288" i="9"/>
  <c r="E58" i="9"/>
  <c r="A58" i="9"/>
  <c r="E309" i="9"/>
  <c r="A309" i="9"/>
  <c r="E92" i="9"/>
  <c r="A92" i="9"/>
  <c r="E391" i="9"/>
  <c r="A391" i="9"/>
  <c r="E214" i="9"/>
  <c r="A214" i="9"/>
  <c r="E168" i="9"/>
  <c r="A168" i="9"/>
  <c r="E65" i="9"/>
  <c r="A65" i="9"/>
  <c r="E174" i="9"/>
  <c r="A174" i="9"/>
  <c r="E84" i="9"/>
  <c r="A84" i="9"/>
  <c r="E122" i="9"/>
  <c r="A122" i="9"/>
  <c r="E232" i="9"/>
  <c r="A232" i="9"/>
  <c r="E390" i="9"/>
  <c r="A390" i="9"/>
  <c r="E256" i="9"/>
  <c r="A256" i="9"/>
  <c r="E238" i="9"/>
  <c r="A238" i="9"/>
  <c r="E341" i="9"/>
  <c r="A341" i="9"/>
  <c r="E192" i="9"/>
  <c r="A192" i="9"/>
  <c r="E252" i="9"/>
  <c r="A252" i="9"/>
  <c r="E176" i="9"/>
  <c r="A176" i="9"/>
  <c r="E101" i="9"/>
  <c r="A101" i="9"/>
  <c r="E195" i="9"/>
  <c r="A195" i="9"/>
  <c r="E385" i="9"/>
  <c r="A385" i="9"/>
  <c r="E45" i="9"/>
  <c r="A45" i="9"/>
  <c r="E54" i="9"/>
  <c r="A54" i="9"/>
  <c r="E33" i="9"/>
  <c r="A33" i="9"/>
  <c r="E52" i="9"/>
  <c r="A52" i="9"/>
  <c r="E227" i="9"/>
  <c r="A227" i="9"/>
  <c r="E324" i="9"/>
  <c r="A324" i="9"/>
  <c r="E343" i="9"/>
  <c r="A343" i="9"/>
  <c r="E118" i="9"/>
  <c r="A118" i="9"/>
  <c r="E330" i="9"/>
  <c r="A330" i="9"/>
  <c r="E90" i="9"/>
  <c r="A90" i="9"/>
  <c r="E175" i="9"/>
  <c r="A175" i="9"/>
  <c r="E105" i="9"/>
  <c r="A105" i="9"/>
  <c r="E351" i="9"/>
  <c r="A351" i="9"/>
  <c r="E221" i="9"/>
  <c r="A221" i="9"/>
  <c r="E178" i="9"/>
  <c r="A178" i="9"/>
  <c r="E361" i="9"/>
  <c r="A361" i="9"/>
  <c r="E355" i="9"/>
  <c r="A355" i="9"/>
  <c r="E131" i="9"/>
  <c r="A131" i="9"/>
  <c r="E208" i="9"/>
  <c r="A208" i="9"/>
  <c r="E331" i="9"/>
  <c r="A331" i="9"/>
  <c r="E236" i="9"/>
  <c r="A236" i="9"/>
  <c r="E346" i="9"/>
  <c r="A346" i="9"/>
  <c r="E115" i="9"/>
  <c r="A115" i="9"/>
  <c r="E393" i="9"/>
  <c r="A393" i="9"/>
  <c r="E140" i="9"/>
  <c r="A140" i="9"/>
  <c r="E30" i="9"/>
  <c r="A30" i="9"/>
  <c r="E75" i="9"/>
  <c r="A75" i="9"/>
  <c r="E268" i="9"/>
  <c r="A268" i="9"/>
  <c r="E356" i="9"/>
  <c r="A356" i="9"/>
  <c r="E25" i="9"/>
  <c r="A25" i="9"/>
  <c r="E299" i="9"/>
  <c r="A299" i="9"/>
  <c r="E56" i="9"/>
  <c r="A56" i="9"/>
  <c r="E26" i="9"/>
  <c r="A26" i="9"/>
  <c r="E143" i="9"/>
  <c r="A143" i="9"/>
  <c r="E321" i="9"/>
  <c r="A321" i="9"/>
  <c r="E110" i="9"/>
  <c r="A110" i="9"/>
  <c r="E211" i="9"/>
  <c r="A211" i="9"/>
  <c r="E148" i="9"/>
  <c r="A148" i="9"/>
  <c r="E46" i="9"/>
  <c r="A46" i="9"/>
  <c r="E243" i="9"/>
  <c r="A243" i="9"/>
  <c r="E164" i="9"/>
  <c r="A164" i="9"/>
  <c r="E107" i="9"/>
  <c r="A107" i="9"/>
  <c r="E31" i="9"/>
  <c r="A31" i="9"/>
  <c r="E121" i="9"/>
  <c r="A121" i="9"/>
  <c r="E196" i="9"/>
  <c r="A196" i="9"/>
  <c r="E292" i="9"/>
  <c r="A292" i="9"/>
  <c r="E241" i="9"/>
  <c r="A241" i="9"/>
  <c r="E263" i="9"/>
  <c r="A263" i="9"/>
  <c r="E298" i="9"/>
  <c r="A298" i="9"/>
  <c r="E191" i="9"/>
  <c r="A191" i="9"/>
  <c r="E215" i="9"/>
  <c r="A215" i="9"/>
  <c r="E38" i="9"/>
  <c r="A38" i="9"/>
  <c r="E19" i="9"/>
  <c r="A19" i="9"/>
  <c r="E71" i="9"/>
  <c r="A71" i="9"/>
  <c r="E198" i="9"/>
  <c r="A198" i="9"/>
  <c r="E36" i="9"/>
  <c r="A36" i="9"/>
  <c r="E334" i="9"/>
  <c r="A334" i="9"/>
  <c r="E293" i="9"/>
  <c r="A293" i="9"/>
  <c r="E170" i="9"/>
  <c r="A170" i="9"/>
  <c r="E135" i="9"/>
  <c r="A135" i="9"/>
  <c r="E43" i="9"/>
  <c r="A43" i="9"/>
  <c r="E80" i="9"/>
  <c r="A80" i="9"/>
  <c r="E272" i="9"/>
  <c r="A272" i="9"/>
  <c r="E269" i="9"/>
  <c r="A269" i="9"/>
  <c r="E132" i="9"/>
  <c r="A132" i="9"/>
  <c r="E255" i="9"/>
  <c r="A255" i="9"/>
  <c r="E123" i="9"/>
  <c r="A123" i="9"/>
  <c r="E301" i="9"/>
  <c r="A301" i="9"/>
  <c r="E315" i="9"/>
  <c r="A315" i="9"/>
  <c r="E49" i="9"/>
  <c r="A49" i="9"/>
  <c r="E73" i="9"/>
  <c r="A73" i="9"/>
  <c r="E112" i="9"/>
  <c r="A112" i="9"/>
  <c r="E185" i="9"/>
  <c r="A185" i="9"/>
  <c r="E111" i="9"/>
  <c r="A111" i="9"/>
  <c r="E270" i="9"/>
  <c r="A270" i="9"/>
  <c r="E375" i="9"/>
  <c r="A375" i="9"/>
  <c r="E181" i="9"/>
  <c r="A181" i="9"/>
  <c r="E18" i="9"/>
  <c r="A18" i="9"/>
  <c r="E389" i="9"/>
  <c r="A389" i="9"/>
  <c r="E50" i="9"/>
  <c r="A50" i="9"/>
  <c r="E193" i="9"/>
  <c r="A193" i="9"/>
  <c r="E261" i="9"/>
  <c r="A261" i="9"/>
  <c r="E395" i="9"/>
  <c r="A395" i="9"/>
  <c r="E206" i="9"/>
  <c r="A206" i="9"/>
  <c r="E335" i="9"/>
  <c r="A335" i="9"/>
  <c r="E344" i="9"/>
  <c r="A344" i="9"/>
  <c r="E85" i="9"/>
  <c r="A85" i="9"/>
  <c r="E250" i="9"/>
  <c r="A250" i="9"/>
  <c r="E202" i="9"/>
  <c r="A202" i="9"/>
  <c r="E239" i="9"/>
  <c r="A239" i="9"/>
  <c r="E16" i="9"/>
  <c r="A16" i="9"/>
  <c r="E156" i="9"/>
  <c r="A156" i="9"/>
  <c r="E8" i="9"/>
  <c r="A8" i="9"/>
  <c r="E47" i="9"/>
  <c r="A47" i="9"/>
  <c r="E10" i="9"/>
  <c r="A10" i="9"/>
  <c r="E209" i="9"/>
  <c r="A209" i="9"/>
  <c r="E116" i="9"/>
  <c r="A116" i="9"/>
  <c r="E281" i="9"/>
  <c r="A281" i="9"/>
  <c r="E364" i="9"/>
  <c r="A364" i="9"/>
  <c r="E165" i="9"/>
  <c r="A165" i="9"/>
  <c r="E147" i="9"/>
  <c r="A147" i="9"/>
  <c r="E336" i="9"/>
  <c r="A336" i="9"/>
  <c r="E353" i="9"/>
  <c r="A353" i="9"/>
  <c r="E296" i="9"/>
  <c r="A296" i="9"/>
  <c r="E249" i="9"/>
  <c r="A249" i="9"/>
  <c r="E342" i="9"/>
  <c r="A342" i="9"/>
  <c r="E79" i="9"/>
  <c r="A79" i="9"/>
  <c r="E137" i="9"/>
  <c r="A137" i="9"/>
  <c r="E370" i="9"/>
  <c r="A370" i="9"/>
  <c r="E294" i="9"/>
  <c r="A294" i="9"/>
  <c r="E207" i="9"/>
  <c r="A207" i="9"/>
  <c r="E24" i="9"/>
  <c r="A24" i="9"/>
  <c r="E382" i="9"/>
  <c r="A382" i="9"/>
  <c r="E286" i="9"/>
  <c r="A286" i="9"/>
  <c r="E125" i="9"/>
  <c r="A125" i="9"/>
  <c r="E240" i="9"/>
  <c r="A240" i="9"/>
  <c r="E203" i="9"/>
  <c r="A203" i="9"/>
  <c r="E82" i="9"/>
  <c r="A82" i="9"/>
  <c r="E380" i="9"/>
  <c r="A380" i="9"/>
  <c r="E40" i="9"/>
  <c r="A40" i="9"/>
  <c r="E169" i="9"/>
  <c r="A169" i="9"/>
  <c r="E70" i="9"/>
  <c r="A70" i="9"/>
  <c r="E246" i="9"/>
  <c r="A246" i="9"/>
  <c r="E29" i="9"/>
  <c r="A29" i="9"/>
  <c r="E337" i="9"/>
  <c r="A337" i="9"/>
  <c r="E210" i="9"/>
  <c r="A210" i="9"/>
  <c r="E167" i="9"/>
  <c r="A167" i="9"/>
  <c r="E374" i="9"/>
  <c r="A374" i="9"/>
  <c r="E383" i="9"/>
  <c r="A383" i="9"/>
  <c r="E141" i="9"/>
  <c r="A141" i="9"/>
  <c r="E42" i="9"/>
  <c r="A42" i="9"/>
  <c r="E279" i="9"/>
  <c r="A279" i="9"/>
  <c r="E95" i="9"/>
  <c r="A95" i="9"/>
  <c r="E368" i="9"/>
  <c r="A368" i="9"/>
  <c r="E289" i="9"/>
  <c r="A289" i="9"/>
  <c r="E300" i="9"/>
  <c r="A300" i="9"/>
  <c r="E96" i="9"/>
  <c r="A96" i="9"/>
  <c r="E388" i="9"/>
  <c r="A388" i="9"/>
  <c r="E264" i="9"/>
  <c r="A264" i="9"/>
  <c r="E251" i="9"/>
  <c r="A251" i="9"/>
  <c r="E74" i="9"/>
  <c r="A74" i="9"/>
  <c r="E333" i="9"/>
  <c r="A333" i="9"/>
  <c r="E325" i="9"/>
  <c r="A325" i="9"/>
  <c r="E303" i="9"/>
  <c r="A303" i="9"/>
  <c r="E254" i="9"/>
  <c r="A254" i="9"/>
  <c r="E172" i="9"/>
  <c r="A172" i="9"/>
  <c r="E157" i="9"/>
  <c r="A157" i="9"/>
  <c r="E171" i="9"/>
  <c r="A171" i="9"/>
  <c r="E260" i="9"/>
  <c r="A260" i="9"/>
  <c r="E59" i="9"/>
  <c r="A59" i="9"/>
  <c r="E194" i="9"/>
  <c r="A194" i="9"/>
  <c r="E188" i="9"/>
  <c r="A188" i="9"/>
  <c r="E314" i="9"/>
  <c r="A314" i="9"/>
  <c r="E183" i="9"/>
  <c r="A183" i="9"/>
  <c r="E328" i="9"/>
  <c r="A328" i="9"/>
  <c r="E113" i="9"/>
  <c r="A113" i="9"/>
  <c r="E220" i="9"/>
  <c r="A220" i="9"/>
  <c r="E352" i="9"/>
  <c r="A352" i="9"/>
  <c r="E310" i="9"/>
  <c r="A310" i="9"/>
  <c r="E102" i="9"/>
  <c r="A102" i="9"/>
  <c r="E133" i="9"/>
  <c r="A133" i="9"/>
  <c r="E76" i="9"/>
  <c r="A76" i="9"/>
  <c r="E234" i="9"/>
  <c r="A234" i="9"/>
  <c r="E318" i="9"/>
  <c r="A318" i="9"/>
  <c r="E106" i="9"/>
  <c r="A106" i="9"/>
  <c r="E274" i="9"/>
  <c r="A274" i="9"/>
  <c r="E307" i="9"/>
  <c r="A307" i="9"/>
  <c r="E160" i="9"/>
  <c r="A160" i="9"/>
  <c r="E347" i="9"/>
  <c r="A347" i="9"/>
  <c r="E284" i="9"/>
  <c r="A284" i="9"/>
  <c r="E365" i="9"/>
  <c r="A365" i="9"/>
  <c r="E94" i="9"/>
  <c r="A94" i="9"/>
  <c r="E149" i="9"/>
  <c r="A149" i="9"/>
  <c r="E316" i="9"/>
  <c r="A316" i="9"/>
  <c r="E358" i="9"/>
  <c r="A358" i="9"/>
  <c r="E187" i="9"/>
  <c r="A187" i="9"/>
  <c r="E359" i="9"/>
  <c r="A359" i="9"/>
  <c r="E247" i="9"/>
  <c r="A247" i="9"/>
  <c r="E302" i="9"/>
  <c r="A302" i="9"/>
  <c r="E258" i="9"/>
  <c r="A258" i="9"/>
  <c r="E282" i="9"/>
  <c r="A282" i="9"/>
  <c r="E91" i="9"/>
  <c r="A91" i="9"/>
  <c r="E230" i="9"/>
  <c r="A230" i="9"/>
  <c r="E291" i="9"/>
  <c r="A291" i="9"/>
  <c r="E322" i="9"/>
  <c r="A322" i="9"/>
  <c r="E151" i="9"/>
  <c r="A151" i="9"/>
  <c r="E224" i="9"/>
  <c r="A224" i="9"/>
  <c r="E276" i="9"/>
  <c r="A276" i="9"/>
  <c r="E89" i="9"/>
  <c r="A89" i="9"/>
  <c r="E373" i="9"/>
  <c r="A373" i="9"/>
  <c r="E166" i="9"/>
  <c r="A166" i="9"/>
  <c r="A197" i="9"/>
  <c r="F9" i="9" l="1"/>
  <c r="F134" i="9"/>
  <c r="F397" i="9"/>
  <c r="F144" i="9"/>
  <c r="F128" i="9"/>
  <c r="F231" i="9"/>
  <c r="F83" i="9"/>
  <c r="F119" i="9"/>
  <c r="F182" i="9"/>
  <c r="F22" i="9"/>
  <c r="F184" i="9"/>
  <c r="F376" i="9"/>
  <c r="F318" i="9"/>
  <c r="F276" i="9"/>
  <c r="F258" i="9"/>
  <c r="F94" i="9"/>
  <c r="F113" i="9"/>
  <c r="F171" i="9"/>
  <c r="F251" i="9"/>
  <c r="F279" i="9"/>
  <c r="F29" i="9"/>
  <c r="F280" i="9"/>
  <c r="F166" i="9"/>
  <c r="F150" i="9"/>
  <c r="F285" i="9"/>
  <c r="F242" i="9"/>
  <c r="F245" i="9"/>
  <c r="F377" i="9"/>
  <c r="F93" i="9"/>
  <c r="F69" i="9"/>
  <c r="F381" i="9"/>
  <c r="F366" i="9"/>
  <c r="F63" i="9"/>
  <c r="F127" i="9"/>
  <c r="F297" i="9"/>
  <c r="F179" i="9"/>
  <c r="F34" i="9"/>
  <c r="F77" i="9"/>
  <c r="F320" i="9"/>
  <c r="F66" i="9"/>
  <c r="F20" i="9"/>
  <c r="F159" i="9"/>
  <c r="F117" i="9"/>
  <c r="F228" i="9"/>
  <c r="F124" i="9"/>
  <c r="F44" i="9"/>
  <c r="F61" i="9"/>
  <c r="F68" i="9"/>
  <c r="F138" i="9"/>
  <c r="F186" i="9"/>
  <c r="F130" i="9"/>
  <c r="F394" i="9"/>
  <c r="F323" i="9"/>
  <c r="F7" i="9"/>
  <c r="F216" i="9"/>
  <c r="F367" i="9"/>
  <c r="F253" i="9"/>
  <c r="F278" i="9"/>
  <c r="F329" i="9"/>
  <c r="F240" i="9"/>
  <c r="F137" i="9"/>
  <c r="F156" i="9"/>
  <c r="F206" i="9"/>
  <c r="F375" i="9"/>
  <c r="F301" i="9"/>
  <c r="F135" i="9"/>
  <c r="F38" i="9"/>
  <c r="F121" i="9"/>
  <c r="F268" i="9"/>
  <c r="F331" i="9"/>
  <c r="F105" i="9"/>
  <c r="F52" i="9"/>
  <c r="F252" i="9"/>
  <c r="F84" i="9"/>
  <c r="F58" i="9"/>
  <c r="F218" i="9"/>
  <c r="F201" i="9"/>
  <c r="F53" i="9"/>
  <c r="F98" i="9"/>
  <c r="F354" i="9"/>
  <c r="F266" i="9"/>
  <c r="F244" i="9"/>
  <c r="F13" i="9"/>
  <c r="F162" i="9"/>
  <c r="F35" i="9"/>
  <c r="F348" i="9"/>
  <c r="F129" i="9"/>
  <c r="F387" i="9"/>
  <c r="F99" i="9"/>
  <c r="F267" i="9"/>
  <c r="F108" i="9"/>
  <c r="F217" i="9"/>
  <c r="F338" i="9"/>
  <c r="F154" i="9"/>
  <c r="F64" i="9"/>
  <c r="F379" i="9"/>
  <c r="F257" i="9"/>
  <c r="F158" i="9"/>
  <c r="F219" i="9"/>
  <c r="F277" i="9"/>
  <c r="F126" i="9"/>
  <c r="F350" i="9"/>
  <c r="F273" i="9"/>
  <c r="F271" i="9"/>
  <c r="F248" i="9"/>
  <c r="F340" i="9"/>
  <c r="F225" i="9"/>
  <c r="F229" i="9"/>
  <c r="F400" i="9"/>
  <c r="F371" i="9"/>
  <c r="F404" i="9"/>
  <c r="F405" i="9"/>
  <c r="F190" i="9"/>
  <c r="F136" i="9"/>
  <c r="F386" i="9"/>
  <c r="F145" i="9"/>
  <c r="F142" i="9"/>
  <c r="F37" i="9"/>
  <c r="F233" i="9"/>
  <c r="F226" i="9"/>
  <c r="F392" i="9"/>
  <c r="F339" i="9"/>
  <c r="F235" i="9"/>
  <c r="F223" i="9"/>
  <c r="F27" i="9"/>
  <c r="F287" i="9"/>
  <c r="F180" i="9"/>
  <c r="F87" i="9"/>
  <c r="F153" i="9"/>
  <c r="F357" i="9"/>
  <c r="F319" i="9"/>
  <c r="F14" i="9"/>
  <c r="F317" i="9"/>
  <c r="F86" i="9"/>
  <c r="F398" i="9"/>
  <c r="F262" i="9"/>
  <c r="F401" i="9"/>
  <c r="F403" i="9"/>
  <c r="F146" i="9"/>
  <c r="F402" i="9"/>
  <c r="F152" i="9"/>
  <c r="F100" i="9"/>
  <c r="F224" i="9"/>
  <c r="F178" i="9"/>
  <c r="F51" i="9"/>
  <c r="F97" i="9"/>
  <c r="F60" i="9"/>
  <c r="F48" i="9"/>
  <c r="F332" i="9"/>
  <c r="F237" i="9"/>
  <c r="F195" i="9"/>
  <c r="F343" i="9"/>
  <c r="F391" i="9"/>
  <c r="F222" i="9"/>
  <c r="F360" i="9"/>
  <c r="F139" i="9"/>
  <c r="F163" i="9"/>
  <c r="F373" i="9"/>
  <c r="F151" i="9"/>
  <c r="F388" i="9"/>
  <c r="F326" i="9"/>
  <c r="F369" i="9"/>
  <c r="F305" i="9"/>
  <c r="F67" i="9"/>
  <c r="F189" i="9"/>
  <c r="F103" i="9"/>
  <c r="F306" i="9"/>
  <c r="F72" i="9"/>
  <c r="F312" i="9"/>
  <c r="F259" i="9"/>
  <c r="F17" i="9"/>
  <c r="F327" i="9"/>
  <c r="F399" i="9"/>
  <c r="F372" i="9"/>
  <c r="F15" i="9"/>
  <c r="F345" i="9"/>
  <c r="F110" i="9"/>
  <c r="F115" i="9"/>
  <c r="F390" i="9"/>
  <c r="F62" i="9"/>
  <c r="F161" i="9"/>
  <c r="F200" i="9"/>
  <c r="F104" i="9"/>
  <c r="F23" i="9"/>
  <c r="F177" i="9"/>
  <c r="F109" i="9"/>
  <c r="F165" i="9"/>
  <c r="F230" i="9"/>
  <c r="F302" i="9"/>
  <c r="F358" i="9"/>
  <c r="F365" i="9"/>
  <c r="F307" i="9"/>
  <c r="F234" i="9"/>
  <c r="F310" i="9"/>
  <c r="F328" i="9"/>
  <c r="F194" i="9"/>
  <c r="F157" i="9"/>
  <c r="F325" i="9"/>
  <c r="F264" i="9"/>
  <c r="F289" i="9"/>
  <c r="F42" i="9"/>
  <c r="F167" i="9"/>
  <c r="F246" i="9"/>
  <c r="F380" i="9"/>
  <c r="F125" i="9"/>
  <c r="F207" i="9"/>
  <c r="F79" i="9"/>
  <c r="F353" i="9"/>
  <c r="F364" i="9"/>
  <c r="F10" i="9"/>
  <c r="F16" i="9"/>
  <c r="F85" i="9"/>
  <c r="F395" i="9"/>
  <c r="F389" i="9"/>
  <c r="F270" i="9"/>
  <c r="F73" i="9"/>
  <c r="F123" i="9"/>
  <c r="F272" i="9"/>
  <c r="F170" i="9"/>
  <c r="F198" i="9"/>
  <c r="F215" i="9"/>
  <c r="F241" i="9"/>
  <c r="F31" i="9"/>
  <c r="F46" i="9"/>
  <c r="F321" i="9"/>
  <c r="F299" i="9"/>
  <c r="F75" i="9"/>
  <c r="F208" i="9"/>
  <c r="F175" i="9"/>
  <c r="F33" i="9"/>
  <c r="F192" i="9"/>
  <c r="F174" i="9"/>
  <c r="F288" i="9"/>
  <c r="F21" i="9"/>
  <c r="F199" i="9"/>
  <c r="F212" i="9"/>
  <c r="F88" i="9"/>
  <c r="F173" i="9"/>
  <c r="F275" i="9"/>
  <c r="F363" i="9"/>
  <c r="F308" i="9"/>
  <c r="F316" i="9"/>
  <c r="F352" i="9"/>
  <c r="F183" i="9"/>
  <c r="F368" i="9"/>
  <c r="F141" i="9"/>
  <c r="F210" i="9"/>
  <c r="F70" i="9"/>
  <c r="F82" i="9"/>
  <c r="F286" i="9"/>
  <c r="F294" i="9"/>
  <c r="F342" i="9"/>
  <c r="F336" i="9"/>
  <c r="F281" i="9"/>
  <c r="F47" i="9"/>
  <c r="F239" i="9"/>
  <c r="F344" i="9"/>
  <c r="F261" i="9"/>
  <c r="F18" i="9"/>
  <c r="F111" i="9"/>
  <c r="F49" i="9"/>
  <c r="F255" i="9"/>
  <c r="F80" i="9"/>
  <c r="F293" i="9"/>
  <c r="F71" i="9"/>
  <c r="F191" i="9"/>
  <c r="F292" i="9"/>
  <c r="F107" i="9"/>
  <c r="F148" i="9"/>
  <c r="F143" i="9"/>
  <c r="F25" i="9"/>
  <c r="F30" i="9"/>
  <c r="F131" i="9"/>
  <c r="F221" i="9"/>
  <c r="F90" i="9"/>
  <c r="F324" i="9"/>
  <c r="F54" i="9"/>
  <c r="F101" i="9"/>
  <c r="F341" i="9"/>
  <c r="F232" i="9"/>
  <c r="F65" i="9"/>
  <c r="F92" i="9"/>
  <c r="F313" i="9"/>
  <c r="F81" i="9"/>
  <c r="F213" i="9"/>
  <c r="F41" i="9"/>
  <c r="F5" i="9"/>
  <c r="F396" i="9"/>
  <c r="F155" i="9"/>
  <c r="F311" i="9"/>
  <c r="F204" i="9"/>
  <c r="F12" i="9"/>
  <c r="F265" i="9"/>
  <c r="F283" i="9"/>
  <c r="F11" i="9"/>
  <c r="F205" i="9"/>
  <c r="F32" i="9"/>
  <c r="F384" i="9"/>
  <c r="F346" i="9"/>
  <c r="F91" i="9"/>
  <c r="F274" i="9"/>
  <c r="F172" i="9"/>
  <c r="F282" i="9"/>
  <c r="F347" i="9"/>
  <c r="F220" i="9"/>
  <c r="F254" i="9"/>
  <c r="F95" i="9"/>
  <c r="F169" i="9"/>
  <c r="F370" i="9"/>
  <c r="F147" i="9"/>
  <c r="F202" i="9"/>
  <c r="F335" i="9"/>
  <c r="F185" i="9"/>
  <c r="F315" i="9"/>
  <c r="F132" i="9"/>
  <c r="F43" i="9"/>
  <c r="F334" i="9"/>
  <c r="F19" i="9"/>
  <c r="F298" i="9"/>
  <c r="F196" i="9"/>
  <c r="F164" i="9"/>
  <c r="F211" i="9"/>
  <c r="F26" i="9"/>
  <c r="F356" i="9"/>
  <c r="F140" i="9"/>
  <c r="F236" i="9"/>
  <c r="F355" i="9"/>
  <c r="F351" i="9"/>
  <c r="F330" i="9"/>
  <c r="F227" i="9"/>
  <c r="F45" i="9"/>
  <c r="F176" i="9"/>
  <c r="F238" i="9"/>
  <c r="F122" i="9"/>
  <c r="F168" i="9"/>
  <c r="F309" i="9"/>
  <c r="F57" i="9"/>
  <c r="F39" i="9"/>
  <c r="F28" i="9"/>
  <c r="F114" i="9"/>
  <c r="F78" i="9"/>
  <c r="F378" i="9"/>
  <c r="F120" i="9"/>
  <c r="F349" i="9"/>
  <c r="F6" i="9"/>
  <c r="F295" i="9"/>
  <c r="F290" i="9"/>
  <c r="F55" i="9"/>
  <c r="F284" i="9"/>
  <c r="F59" i="9"/>
  <c r="F322" i="9"/>
  <c r="F149" i="9"/>
  <c r="F133" i="9"/>
  <c r="F260" i="9"/>
  <c r="F96" i="9"/>
  <c r="F337" i="9"/>
  <c r="F382" i="9"/>
  <c r="F116" i="9"/>
  <c r="F193" i="9"/>
  <c r="F187" i="9"/>
  <c r="F188" i="9"/>
  <c r="F303" i="9"/>
  <c r="F40" i="9"/>
  <c r="F24" i="9"/>
  <c r="F296" i="9"/>
  <c r="F250" i="9"/>
  <c r="F50" i="9"/>
  <c r="F112" i="9"/>
  <c r="F269" i="9"/>
  <c r="F36" i="9"/>
  <c r="F263" i="9"/>
  <c r="F243" i="9"/>
  <c r="F56" i="9"/>
  <c r="F393" i="9"/>
  <c r="F361" i="9"/>
  <c r="F118" i="9"/>
  <c r="F385" i="9"/>
  <c r="F256" i="9"/>
  <c r="F214" i="9"/>
  <c r="F304" i="9"/>
  <c r="F362" i="9"/>
  <c r="F247" i="9"/>
  <c r="F76" i="9"/>
  <c r="F333" i="9"/>
  <c r="F89" i="9"/>
  <c r="F359" i="9"/>
  <c r="F106" i="9"/>
  <c r="F314" i="9"/>
  <c r="F74" i="9"/>
  <c r="F383" i="9"/>
  <c r="F203" i="9"/>
  <c r="F249" i="9"/>
  <c r="F8" i="9"/>
  <c r="F181" i="9"/>
  <c r="F291" i="9"/>
  <c r="F160" i="9"/>
  <c r="F102" i="9"/>
  <c r="F300" i="9"/>
  <c r="F374" i="9"/>
  <c r="F209" i="9"/>
  <c r="F197" i="9"/>
  <c r="E2" i="9"/>
  <c r="G119" i="9" l="1"/>
  <c r="G231" i="9"/>
  <c r="G128" i="9"/>
  <c r="G144" i="9"/>
  <c r="G397" i="9"/>
  <c r="G134" i="9"/>
  <c r="G83" i="9"/>
  <c r="G9" i="9"/>
  <c r="G209" i="9"/>
  <c r="G280" i="9"/>
  <c r="G75" i="9"/>
  <c r="G118" i="9"/>
  <c r="G187" i="9"/>
  <c r="G349" i="9"/>
  <c r="G351" i="9"/>
  <c r="G335" i="9"/>
  <c r="G205" i="9"/>
  <c r="G232" i="9"/>
  <c r="G293" i="9"/>
  <c r="G70" i="9"/>
  <c r="G174" i="9"/>
  <c r="G73" i="9"/>
  <c r="G289" i="9"/>
  <c r="G23" i="9"/>
  <c r="G72" i="9"/>
  <c r="G343" i="9"/>
  <c r="G262" i="9"/>
  <c r="G226" i="9"/>
  <c r="G405" i="9"/>
  <c r="G271" i="9"/>
  <c r="G379" i="9"/>
  <c r="G387" i="9"/>
  <c r="G354" i="9"/>
  <c r="G52" i="9"/>
  <c r="G375" i="9"/>
  <c r="G367" i="9"/>
  <c r="G68" i="9"/>
  <c r="G66" i="9"/>
  <c r="G366" i="9"/>
  <c r="G150" i="9"/>
  <c r="G94" i="9"/>
  <c r="G333" i="9"/>
  <c r="G112" i="9"/>
  <c r="G149" i="9"/>
  <c r="G309" i="9"/>
  <c r="G196" i="9"/>
  <c r="G347" i="9"/>
  <c r="G396" i="9"/>
  <c r="G30" i="9"/>
  <c r="G239" i="9"/>
  <c r="G363" i="9"/>
  <c r="G46" i="9"/>
  <c r="G353" i="9"/>
  <c r="G307" i="9"/>
  <c r="G345" i="9"/>
  <c r="G388" i="9"/>
  <c r="G178" i="9"/>
  <c r="G87" i="9"/>
  <c r="G374" i="9"/>
  <c r="G203" i="9"/>
  <c r="G76" i="9"/>
  <c r="G361" i="9"/>
  <c r="G50" i="9"/>
  <c r="G193" i="9"/>
  <c r="G322" i="9"/>
  <c r="G120" i="9"/>
  <c r="G168" i="9"/>
  <c r="G355" i="9"/>
  <c r="G298" i="9"/>
  <c r="G202" i="9"/>
  <c r="G282" i="9"/>
  <c r="G11" i="9"/>
  <c r="G5" i="9"/>
  <c r="G341" i="9"/>
  <c r="G25" i="9"/>
  <c r="G80" i="9"/>
  <c r="G47" i="9"/>
  <c r="G210" i="9"/>
  <c r="G275" i="9"/>
  <c r="G192" i="9"/>
  <c r="G31" i="9"/>
  <c r="G270" i="9"/>
  <c r="G79" i="9"/>
  <c r="G264" i="9"/>
  <c r="G365" i="9"/>
  <c r="G104" i="9"/>
  <c r="G15" i="9"/>
  <c r="G306" i="9"/>
  <c r="G151" i="9"/>
  <c r="G195" i="9"/>
  <c r="G224" i="9"/>
  <c r="G398" i="9"/>
  <c r="G180" i="9"/>
  <c r="G233" i="9"/>
  <c r="G404" i="9"/>
  <c r="G273" i="9"/>
  <c r="G64" i="9"/>
  <c r="G129" i="9"/>
  <c r="G98" i="9"/>
  <c r="G105" i="9"/>
  <c r="G206" i="9"/>
  <c r="G216" i="9"/>
  <c r="G61" i="9"/>
  <c r="G320" i="9"/>
  <c r="G381" i="9"/>
  <c r="G166" i="9"/>
  <c r="G258" i="9"/>
  <c r="G249" i="9"/>
  <c r="G393" i="9"/>
  <c r="G378" i="9"/>
  <c r="G147" i="9"/>
  <c r="G101" i="9"/>
  <c r="G141" i="9"/>
  <c r="G33" i="9"/>
  <c r="G325" i="9"/>
  <c r="G372" i="9"/>
  <c r="G237" i="9"/>
  <c r="G86" i="9"/>
  <c r="G37" i="9"/>
  <c r="G350" i="9"/>
  <c r="G348" i="9"/>
  <c r="G53" i="9"/>
  <c r="G156" i="9"/>
  <c r="G7" i="9"/>
  <c r="G44" i="9"/>
  <c r="G77" i="9"/>
  <c r="G69" i="9"/>
  <c r="G276" i="9"/>
  <c r="G102" i="9"/>
  <c r="G74" i="9"/>
  <c r="G362" i="9"/>
  <c r="G56" i="9"/>
  <c r="G296" i="9"/>
  <c r="G382" i="9"/>
  <c r="G284" i="9"/>
  <c r="G78" i="9"/>
  <c r="G238" i="9"/>
  <c r="G140" i="9"/>
  <c r="G334" i="9"/>
  <c r="G370" i="9"/>
  <c r="G274" i="9"/>
  <c r="G265" i="9"/>
  <c r="G213" i="9"/>
  <c r="G54" i="9"/>
  <c r="G148" i="9"/>
  <c r="G49" i="9"/>
  <c r="G336" i="9"/>
  <c r="G368" i="9"/>
  <c r="G88" i="9"/>
  <c r="G175" i="9"/>
  <c r="G215" i="9"/>
  <c r="G395" i="9"/>
  <c r="G125" i="9"/>
  <c r="G157" i="9"/>
  <c r="G302" i="9"/>
  <c r="G161" i="9"/>
  <c r="G399" i="9"/>
  <c r="G189" i="9"/>
  <c r="G163" i="9"/>
  <c r="G332" i="9"/>
  <c r="G152" i="9"/>
  <c r="G317" i="9"/>
  <c r="G27" i="9"/>
  <c r="G142" i="9"/>
  <c r="G400" i="9"/>
  <c r="G126" i="9"/>
  <c r="G338" i="9"/>
  <c r="G35" i="9"/>
  <c r="G201" i="9"/>
  <c r="G268" i="9"/>
  <c r="G137" i="9"/>
  <c r="G323" i="9"/>
  <c r="G124" i="9"/>
  <c r="G34" i="9"/>
  <c r="G93" i="9"/>
  <c r="G29" i="9"/>
  <c r="G376" i="9"/>
  <c r="G300" i="9"/>
  <c r="G250" i="9"/>
  <c r="G122" i="9"/>
  <c r="G172" i="9"/>
  <c r="G143" i="9"/>
  <c r="G173" i="9"/>
  <c r="G207" i="9"/>
  <c r="G103" i="9"/>
  <c r="G100" i="9"/>
  <c r="G287" i="9"/>
  <c r="G371" i="9"/>
  <c r="G154" i="9"/>
  <c r="G331" i="9"/>
  <c r="G160" i="9"/>
  <c r="G314" i="9"/>
  <c r="G304" i="9"/>
  <c r="G243" i="9"/>
  <c r="G24" i="9"/>
  <c r="G337" i="9"/>
  <c r="G55" i="9"/>
  <c r="G114" i="9"/>
  <c r="G176" i="9"/>
  <c r="G356" i="9"/>
  <c r="G43" i="9"/>
  <c r="G169" i="9"/>
  <c r="G91" i="9"/>
  <c r="G12" i="9"/>
  <c r="G81" i="9"/>
  <c r="G324" i="9"/>
  <c r="G107" i="9"/>
  <c r="G111" i="9"/>
  <c r="G342" i="9"/>
  <c r="G183" i="9"/>
  <c r="G212" i="9"/>
  <c r="G208" i="9"/>
  <c r="G198" i="9"/>
  <c r="G85" i="9"/>
  <c r="G380" i="9"/>
  <c r="G194" i="9"/>
  <c r="G230" i="9"/>
  <c r="G62" i="9"/>
  <c r="G327" i="9"/>
  <c r="G67" i="9"/>
  <c r="G139" i="9"/>
  <c r="G48" i="9"/>
  <c r="G402" i="9"/>
  <c r="G14" i="9"/>
  <c r="G223" i="9"/>
  <c r="G145" i="9"/>
  <c r="G229" i="9"/>
  <c r="G277" i="9"/>
  <c r="G217" i="9"/>
  <c r="G162" i="9"/>
  <c r="G218" i="9"/>
  <c r="G121" i="9"/>
  <c r="G240" i="9"/>
  <c r="G394" i="9"/>
  <c r="G228" i="9"/>
  <c r="G179" i="9"/>
  <c r="G377" i="9"/>
  <c r="G279" i="9"/>
  <c r="G184" i="9"/>
  <c r="G170" i="9"/>
  <c r="G16" i="9"/>
  <c r="G246" i="9"/>
  <c r="G328" i="9"/>
  <c r="G165" i="9"/>
  <c r="G390" i="9"/>
  <c r="G17" i="9"/>
  <c r="G305" i="9"/>
  <c r="G360" i="9"/>
  <c r="G60" i="9"/>
  <c r="G146" i="9"/>
  <c r="G319" i="9"/>
  <c r="G235" i="9"/>
  <c r="G386" i="9"/>
  <c r="G225" i="9"/>
  <c r="G219" i="9"/>
  <c r="G108" i="9"/>
  <c r="G13" i="9"/>
  <c r="G58" i="9"/>
  <c r="G38" i="9"/>
  <c r="G329" i="9"/>
  <c r="G130" i="9"/>
  <c r="G117" i="9"/>
  <c r="G297" i="9"/>
  <c r="G245" i="9"/>
  <c r="G251" i="9"/>
  <c r="G22" i="9"/>
  <c r="G383" i="9"/>
  <c r="G116" i="9"/>
  <c r="G236" i="9"/>
  <c r="G283" i="9"/>
  <c r="G255" i="9"/>
  <c r="G241" i="9"/>
  <c r="G200" i="9"/>
  <c r="G291" i="9"/>
  <c r="G214" i="9"/>
  <c r="G40" i="9"/>
  <c r="G290" i="9"/>
  <c r="G45" i="9"/>
  <c r="G132" i="9"/>
  <c r="G346" i="9"/>
  <c r="G313" i="9"/>
  <c r="G292" i="9"/>
  <c r="G18" i="9"/>
  <c r="G352" i="9"/>
  <c r="G199" i="9"/>
  <c r="G181" i="9"/>
  <c r="G359" i="9"/>
  <c r="G256" i="9"/>
  <c r="G36" i="9"/>
  <c r="G303" i="9"/>
  <c r="G260" i="9"/>
  <c r="G295" i="9"/>
  <c r="G39" i="9"/>
  <c r="G227" i="9"/>
  <c r="G211" i="9"/>
  <c r="G315" i="9"/>
  <c r="G254" i="9"/>
  <c r="G384" i="9"/>
  <c r="G311" i="9"/>
  <c r="G92" i="9"/>
  <c r="G221" i="9"/>
  <c r="G191" i="9"/>
  <c r="G261" i="9"/>
  <c r="G286" i="9"/>
  <c r="G316" i="9"/>
  <c r="G21" i="9"/>
  <c r="G299" i="9"/>
  <c r="G272" i="9"/>
  <c r="G10" i="9"/>
  <c r="G167" i="9"/>
  <c r="G310" i="9"/>
  <c r="G109" i="9"/>
  <c r="G115" i="9"/>
  <c r="G259" i="9"/>
  <c r="G369" i="9"/>
  <c r="G222" i="9"/>
  <c r="G97" i="9"/>
  <c r="G403" i="9"/>
  <c r="G357" i="9"/>
  <c r="G339" i="9"/>
  <c r="G136" i="9"/>
  <c r="G340" i="9"/>
  <c r="G158" i="9"/>
  <c r="G267" i="9"/>
  <c r="G244" i="9"/>
  <c r="G84" i="9"/>
  <c r="G135" i="9"/>
  <c r="G278" i="9"/>
  <c r="G186" i="9"/>
  <c r="G159" i="9"/>
  <c r="G127" i="9"/>
  <c r="G242" i="9"/>
  <c r="G171" i="9"/>
  <c r="G318" i="9"/>
  <c r="G182" i="9"/>
  <c r="G247" i="9"/>
  <c r="G59" i="9"/>
  <c r="G19" i="9"/>
  <c r="G41" i="9"/>
  <c r="G281" i="9"/>
  <c r="G389" i="9"/>
  <c r="G358" i="9"/>
  <c r="G373" i="9"/>
  <c r="G106" i="9"/>
  <c r="G263" i="9"/>
  <c r="G96" i="9"/>
  <c r="G28" i="9"/>
  <c r="G26" i="9"/>
  <c r="G95" i="9"/>
  <c r="G204" i="9"/>
  <c r="G90" i="9"/>
  <c r="G294" i="9"/>
  <c r="G197" i="9"/>
  <c r="G8" i="9"/>
  <c r="G89" i="9"/>
  <c r="G385" i="9"/>
  <c r="G269" i="9"/>
  <c r="G188" i="9"/>
  <c r="G133" i="9"/>
  <c r="G6" i="9"/>
  <c r="G57" i="9"/>
  <c r="G330" i="9"/>
  <c r="G164" i="9"/>
  <c r="G185" i="9"/>
  <c r="G220" i="9"/>
  <c r="G32" i="9"/>
  <c r="G155" i="9"/>
  <c r="G65" i="9"/>
  <c r="G131" i="9"/>
  <c r="G71" i="9"/>
  <c r="G344" i="9"/>
  <c r="G82" i="9"/>
  <c r="G308" i="9"/>
  <c r="G288" i="9"/>
  <c r="G321" i="9"/>
  <c r="G123" i="9"/>
  <c r="G364" i="9"/>
  <c r="G42" i="9"/>
  <c r="G234" i="9"/>
  <c r="G177" i="9"/>
  <c r="G110" i="9"/>
  <c r="G312" i="9"/>
  <c r="G326" i="9"/>
  <c r="G391" i="9"/>
  <c r="G51" i="9"/>
  <c r="G401" i="9"/>
  <c r="G153" i="9"/>
  <c r="G392" i="9"/>
  <c r="G190" i="9"/>
  <c r="G248" i="9"/>
  <c r="G257" i="9"/>
  <c r="G99" i="9"/>
  <c r="G266" i="9"/>
  <c r="G252" i="9"/>
  <c r="G301" i="9"/>
  <c r="G253" i="9"/>
  <c r="G138" i="9"/>
  <c r="G20" i="9"/>
  <c r="G63" i="9"/>
  <c r="G285" i="9"/>
  <c r="G113" i="9"/>
  <c r="H398" i="9" l="1"/>
  <c r="I398" i="9" s="1"/>
  <c r="H63" i="9"/>
  <c r="I63" i="9" s="1"/>
  <c r="H90" i="9"/>
  <c r="I90" i="9" s="1"/>
  <c r="H155" i="9"/>
  <c r="I155" i="9" s="1"/>
  <c r="H135" i="9"/>
  <c r="I135" i="9" s="1"/>
  <c r="H132" i="9"/>
  <c r="I132" i="9" s="1"/>
  <c r="H219" i="9"/>
  <c r="I219" i="9" s="1"/>
  <c r="H176" i="9"/>
  <c r="I176" i="9" s="1"/>
  <c r="H338" i="9"/>
  <c r="I338" i="9" s="1"/>
  <c r="H37" i="9"/>
  <c r="I37" i="9" s="1"/>
  <c r="H312" i="9"/>
  <c r="I312" i="9" s="1"/>
  <c r="H358" i="9"/>
  <c r="I358" i="9" s="1"/>
  <c r="H285" i="9"/>
  <c r="I285" i="9" s="1"/>
  <c r="H99" i="9"/>
  <c r="I99" i="9" s="1"/>
  <c r="H391" i="9"/>
  <c r="I391" i="9" s="1"/>
  <c r="H123" i="9"/>
  <c r="I123" i="9" s="1"/>
  <c r="H65" i="9"/>
  <c r="I65" i="9" s="1"/>
  <c r="H6" i="9"/>
  <c r="I6" i="9" s="1"/>
  <c r="H294" i="9"/>
  <c r="I294" i="9" s="1"/>
  <c r="H106" i="9"/>
  <c r="I106" i="9" s="1"/>
  <c r="H247" i="9"/>
  <c r="I247" i="9" s="1"/>
  <c r="H278" i="9"/>
  <c r="I278" i="9" s="1"/>
  <c r="H339" i="9"/>
  <c r="I339" i="9" s="1"/>
  <c r="H109" i="9"/>
  <c r="I109" i="9" s="1"/>
  <c r="H286" i="9"/>
  <c r="I286" i="9" s="1"/>
  <c r="H315" i="9"/>
  <c r="I315" i="9" s="1"/>
  <c r="H256" i="9"/>
  <c r="I256" i="9" s="1"/>
  <c r="H346" i="9"/>
  <c r="I346" i="9" s="1"/>
  <c r="H241" i="9"/>
  <c r="I241" i="9" s="1"/>
  <c r="H245" i="9"/>
  <c r="I245" i="9" s="1"/>
  <c r="H211" i="9"/>
  <c r="I211" i="9" s="1"/>
  <c r="H326" i="9"/>
  <c r="I326" i="9" s="1"/>
  <c r="H182" i="9"/>
  <c r="I182" i="9" s="1"/>
  <c r="H261" i="9"/>
  <c r="I261" i="9" s="1"/>
  <c r="H305" i="9"/>
  <c r="I305" i="9" s="1"/>
  <c r="H160" i="9"/>
  <c r="I160" i="9" s="1"/>
  <c r="H215" i="9"/>
  <c r="I215" i="9" s="1"/>
  <c r="H61" i="9"/>
  <c r="I61" i="9" s="1"/>
  <c r="H32" i="9"/>
  <c r="I32" i="9" s="1"/>
  <c r="H167" i="9"/>
  <c r="I167" i="9" s="1"/>
  <c r="H138" i="9"/>
  <c r="I138" i="9" s="1"/>
  <c r="H190" i="9"/>
  <c r="I190" i="9" s="1"/>
  <c r="H110" i="9"/>
  <c r="I110" i="9" s="1"/>
  <c r="H308" i="9"/>
  <c r="I308" i="9" s="1"/>
  <c r="H220" i="9"/>
  <c r="I220" i="9" s="1"/>
  <c r="H269" i="9"/>
  <c r="I269" i="9" s="1"/>
  <c r="H95" i="9"/>
  <c r="I95" i="9" s="1"/>
  <c r="H389" i="9"/>
  <c r="I389" i="9" s="1"/>
  <c r="H171" i="9"/>
  <c r="I171" i="9" s="1"/>
  <c r="H244" i="9"/>
  <c r="I244" i="9" s="1"/>
  <c r="H97" i="9"/>
  <c r="I97" i="9" s="1"/>
  <c r="H218" i="9"/>
  <c r="I218" i="9" s="1"/>
  <c r="H284" i="9"/>
  <c r="I284" i="9" s="1"/>
  <c r="H275" i="9"/>
  <c r="I275" i="9" s="1"/>
  <c r="H188" i="9"/>
  <c r="I188" i="9" s="1"/>
  <c r="H392" i="9"/>
  <c r="I392" i="9" s="1"/>
  <c r="H177" i="9"/>
  <c r="I177" i="9" s="1"/>
  <c r="H82" i="9"/>
  <c r="I82" i="9" s="1"/>
  <c r="H185" i="9"/>
  <c r="I185" i="9" s="1"/>
  <c r="H385" i="9"/>
  <c r="I385" i="9" s="1"/>
  <c r="H26" i="9"/>
  <c r="I26" i="9" s="1"/>
  <c r="H281" i="9"/>
  <c r="I281" i="9" s="1"/>
  <c r="H242" i="9"/>
  <c r="I242" i="9" s="1"/>
  <c r="H267" i="9"/>
  <c r="I267" i="9" s="1"/>
  <c r="H222" i="9"/>
  <c r="I222" i="9" s="1"/>
  <c r="H272" i="9"/>
  <c r="I272" i="9" s="1"/>
  <c r="H92" i="9"/>
  <c r="I92" i="9" s="1"/>
  <c r="H295" i="9"/>
  <c r="I295" i="9" s="1"/>
  <c r="H352" i="9"/>
  <c r="I352" i="9" s="1"/>
  <c r="H40" i="9"/>
  <c r="I40" i="9" s="1"/>
  <c r="H116" i="9"/>
  <c r="I116" i="9" s="1"/>
  <c r="H329" i="9"/>
  <c r="I329" i="9" s="1"/>
  <c r="H235" i="9"/>
  <c r="I235" i="9" s="1"/>
  <c r="H165" i="9"/>
  <c r="I165" i="9" s="1"/>
  <c r="H179" i="9"/>
  <c r="I179" i="9" s="1"/>
  <c r="H277" i="9"/>
  <c r="I277" i="9" s="1"/>
  <c r="H257" i="9"/>
  <c r="I257" i="9" s="1"/>
  <c r="H107" i="9"/>
  <c r="I107" i="9" s="1"/>
  <c r="H163" i="9"/>
  <c r="I163" i="9" s="1"/>
  <c r="H147" i="9"/>
  <c r="I147" i="9" s="1"/>
  <c r="H248" i="9"/>
  <c r="I248" i="9" s="1"/>
  <c r="H318" i="9"/>
  <c r="I318" i="9" s="1"/>
  <c r="H301" i="9"/>
  <c r="I301" i="9" s="1"/>
  <c r="H153" i="9"/>
  <c r="I153" i="9" s="1"/>
  <c r="H234" i="9"/>
  <c r="I234" i="9" s="1"/>
  <c r="H344" i="9"/>
  <c r="I344" i="9" s="1"/>
  <c r="H164" i="9"/>
  <c r="I164" i="9" s="1"/>
  <c r="H89" i="9"/>
  <c r="I89" i="9" s="1"/>
  <c r="H28" i="9"/>
  <c r="I28" i="9" s="1"/>
  <c r="H41" i="9"/>
  <c r="I41" i="9" s="1"/>
  <c r="H127" i="9"/>
  <c r="I127" i="9" s="1"/>
  <c r="H133" i="9"/>
  <c r="I133" i="9" s="1"/>
  <c r="H357" i="9"/>
  <c r="I357" i="9" s="1"/>
  <c r="H359" i="9"/>
  <c r="I359" i="9" s="1"/>
  <c r="H297" i="9"/>
  <c r="I297" i="9" s="1"/>
  <c r="H380" i="9"/>
  <c r="I380" i="9" s="1"/>
  <c r="H93" i="9"/>
  <c r="I93" i="9" s="1"/>
  <c r="H69" i="9"/>
  <c r="I69" i="9" s="1"/>
  <c r="H288" i="9"/>
  <c r="I288" i="9" s="1"/>
  <c r="H84" i="9"/>
  <c r="I84" i="9" s="1"/>
  <c r="H253" i="9"/>
  <c r="I253" i="9" s="1"/>
  <c r="H252" i="9"/>
  <c r="I252" i="9" s="1"/>
  <c r="H42" i="9"/>
  <c r="I42" i="9" s="1"/>
  <c r="H71" i="9"/>
  <c r="I71" i="9" s="1"/>
  <c r="H330" i="9"/>
  <c r="I330" i="9" s="1"/>
  <c r="H8" i="9"/>
  <c r="I8" i="9" s="1"/>
  <c r="H96" i="9"/>
  <c r="I96" i="9" s="1"/>
  <c r="H19" i="9"/>
  <c r="I19" i="9" s="1"/>
  <c r="H159" i="9"/>
  <c r="I159" i="9" s="1"/>
  <c r="H340" i="9"/>
  <c r="I340" i="9" s="1"/>
  <c r="H259" i="9"/>
  <c r="I259" i="9" s="1"/>
  <c r="H21" i="9"/>
  <c r="I21" i="9" s="1"/>
  <c r="H384" i="9"/>
  <c r="I384" i="9" s="1"/>
  <c r="H303" i="9"/>
  <c r="I303" i="9" s="1"/>
  <c r="H292" i="9"/>
  <c r="I292" i="9" s="1"/>
  <c r="H321" i="9"/>
  <c r="I321" i="9" s="1"/>
  <c r="H373" i="9"/>
  <c r="I373" i="9" s="1"/>
  <c r="H310" i="9"/>
  <c r="I310" i="9" s="1"/>
  <c r="H255" i="9"/>
  <c r="I255" i="9" s="1"/>
  <c r="H184" i="9"/>
  <c r="I184" i="9" s="1"/>
  <c r="H173" i="9"/>
  <c r="I173" i="9" s="1"/>
  <c r="H213" i="9"/>
  <c r="I213" i="9" s="1"/>
  <c r="H15" i="9"/>
  <c r="I15" i="9" s="1"/>
  <c r="H20" i="9"/>
  <c r="I20" i="9" s="1"/>
  <c r="H204" i="9"/>
  <c r="I204" i="9" s="1"/>
  <c r="H113" i="9"/>
  <c r="I113" i="9" s="1"/>
  <c r="H266" i="9"/>
  <c r="I266" i="9" s="1"/>
  <c r="H51" i="9"/>
  <c r="I51" i="9" s="1"/>
  <c r="H364" i="9"/>
  <c r="I364" i="9" s="1"/>
  <c r="H131" i="9"/>
  <c r="I131" i="9" s="1"/>
  <c r="H57" i="9"/>
  <c r="I57" i="9" s="1"/>
  <c r="H197" i="9"/>
  <c r="I197" i="9" s="1"/>
  <c r="H263" i="9"/>
  <c r="I263" i="9" s="1"/>
  <c r="H59" i="9"/>
  <c r="I59" i="9" s="1"/>
  <c r="H186" i="9"/>
  <c r="I186" i="9" s="1"/>
  <c r="H136" i="9"/>
  <c r="I136" i="9" s="1"/>
  <c r="H115" i="9"/>
  <c r="I115" i="9" s="1"/>
  <c r="H108" i="9"/>
  <c r="I108" i="9" s="1"/>
  <c r="H360" i="9"/>
  <c r="I360" i="9" s="1"/>
  <c r="H170" i="9"/>
  <c r="I170" i="9" s="1"/>
  <c r="H121" i="9"/>
  <c r="I121" i="9" s="1"/>
  <c r="H14" i="9"/>
  <c r="I14" i="9" s="1"/>
  <c r="H194" i="9"/>
  <c r="I194" i="9" s="1"/>
  <c r="H111" i="9"/>
  <c r="I111" i="9" s="1"/>
  <c r="H356" i="9"/>
  <c r="I356" i="9" s="1"/>
  <c r="H282" i="9"/>
  <c r="I282" i="9" s="1"/>
  <c r="H50" i="9"/>
  <c r="I50" i="9" s="1"/>
  <c r="H345" i="9"/>
  <c r="I345" i="9" s="1"/>
  <c r="H347" i="9"/>
  <c r="I347" i="9" s="1"/>
  <c r="H366" i="9"/>
  <c r="I366" i="9" s="1"/>
  <c r="H379" i="9"/>
  <c r="I379" i="9" s="1"/>
  <c r="H289" i="9"/>
  <c r="I289" i="9" s="1"/>
  <c r="H351" i="9"/>
  <c r="I351" i="9" s="1"/>
  <c r="H191" i="9"/>
  <c r="I191" i="9" s="1"/>
  <c r="H227" i="9"/>
  <c r="I227" i="9" s="1"/>
  <c r="H181" i="9"/>
  <c r="I181" i="9" s="1"/>
  <c r="H45" i="9"/>
  <c r="I45" i="9" s="1"/>
  <c r="H283" i="9"/>
  <c r="I283" i="9" s="1"/>
  <c r="H10" i="9"/>
  <c r="I10" i="9" s="1"/>
  <c r="H221" i="9"/>
  <c r="I221" i="9" s="1"/>
  <c r="H39" i="9"/>
  <c r="I39" i="9" s="1"/>
  <c r="H199" i="9"/>
  <c r="I199" i="9" s="1"/>
  <c r="H67" i="9"/>
  <c r="I67" i="9" s="1"/>
  <c r="H208" i="9"/>
  <c r="I208" i="9" s="1"/>
  <c r="H12" i="9"/>
  <c r="I12" i="9" s="1"/>
  <c r="H158" i="9"/>
  <c r="I158" i="9" s="1"/>
  <c r="H369" i="9"/>
  <c r="I369" i="9" s="1"/>
  <c r="H299" i="9"/>
  <c r="I299" i="9" s="1"/>
  <c r="H311" i="9"/>
  <c r="I311" i="9" s="1"/>
  <c r="H260" i="9"/>
  <c r="I260" i="9" s="1"/>
  <c r="H18" i="9"/>
  <c r="I18" i="9" s="1"/>
  <c r="H316" i="9"/>
  <c r="I316" i="9" s="1"/>
  <c r="H254" i="9"/>
  <c r="I254" i="9" s="1"/>
  <c r="H36" i="9"/>
  <c r="I36" i="9" s="1"/>
  <c r="H313" i="9"/>
  <c r="I313" i="9" s="1"/>
  <c r="H200" i="9"/>
  <c r="I200" i="9" s="1"/>
  <c r="H117" i="9"/>
  <c r="I117" i="9" s="1"/>
  <c r="H225" i="9"/>
  <c r="I225" i="9" s="1"/>
  <c r="H17" i="9"/>
  <c r="I17" i="9" s="1"/>
  <c r="H279" i="9"/>
  <c r="I279" i="9" s="1"/>
  <c r="H162" i="9"/>
  <c r="I162" i="9" s="1"/>
  <c r="H48" i="9"/>
  <c r="I48" i="9" s="1"/>
  <c r="H85" i="9"/>
  <c r="I85" i="9" s="1"/>
  <c r="H324" i="9"/>
  <c r="I324" i="9" s="1"/>
  <c r="H114" i="9"/>
  <c r="I114" i="9" s="1"/>
  <c r="H331" i="9"/>
  <c r="I331" i="9" s="1"/>
  <c r="H143" i="9"/>
  <c r="I143" i="9" s="1"/>
  <c r="H34" i="9"/>
  <c r="I34" i="9" s="1"/>
  <c r="H126" i="9"/>
  <c r="I126" i="9" s="1"/>
  <c r="H189" i="9"/>
  <c r="I189" i="9" s="1"/>
  <c r="H175" i="9"/>
  <c r="I175" i="9" s="1"/>
  <c r="H265" i="9"/>
  <c r="I265" i="9" s="1"/>
  <c r="H382" i="9"/>
  <c r="I382" i="9" s="1"/>
  <c r="H77" i="9"/>
  <c r="I77" i="9" s="1"/>
  <c r="H86" i="9"/>
  <c r="I86" i="9" s="1"/>
  <c r="H378" i="9"/>
  <c r="I378" i="9" s="1"/>
  <c r="H216" i="9"/>
  <c r="I216" i="9" s="1"/>
  <c r="H233" i="9"/>
  <c r="I233" i="9" s="1"/>
  <c r="H104" i="9"/>
  <c r="I104" i="9" s="1"/>
  <c r="H210" i="9"/>
  <c r="I210" i="9" s="1"/>
  <c r="H202" i="9"/>
  <c r="I202" i="9" s="1"/>
  <c r="H361" i="9"/>
  <c r="I361" i="9" s="1"/>
  <c r="H307" i="9"/>
  <c r="I307" i="9" s="1"/>
  <c r="H196" i="9"/>
  <c r="I196" i="9" s="1"/>
  <c r="H66" i="9"/>
  <c r="I66" i="9" s="1"/>
  <c r="H271" i="9"/>
  <c r="I271" i="9" s="1"/>
  <c r="H73" i="9"/>
  <c r="I73" i="9" s="1"/>
  <c r="H349" i="9"/>
  <c r="I349" i="9" s="1"/>
  <c r="H290" i="9"/>
  <c r="I290" i="9" s="1"/>
  <c r="H236" i="9"/>
  <c r="I236" i="9" s="1"/>
  <c r="H130" i="9"/>
  <c r="I130" i="9" s="1"/>
  <c r="H386" i="9"/>
  <c r="I386" i="9" s="1"/>
  <c r="H390" i="9"/>
  <c r="I390" i="9" s="1"/>
  <c r="H377" i="9"/>
  <c r="I377" i="9" s="1"/>
  <c r="H217" i="9"/>
  <c r="I217" i="9" s="1"/>
  <c r="H139" i="9"/>
  <c r="I139" i="9" s="1"/>
  <c r="H198" i="9"/>
  <c r="I198" i="9" s="1"/>
  <c r="H81" i="9"/>
  <c r="I81" i="9" s="1"/>
  <c r="H55" i="9"/>
  <c r="I55" i="9" s="1"/>
  <c r="H154" i="9"/>
  <c r="I154" i="9" s="1"/>
  <c r="H172" i="9"/>
  <c r="I172" i="9" s="1"/>
  <c r="H124" i="9"/>
  <c r="I124" i="9" s="1"/>
  <c r="H88" i="9"/>
  <c r="I88" i="9" s="1"/>
  <c r="H274" i="9"/>
  <c r="I274" i="9" s="1"/>
  <c r="H296" i="9"/>
  <c r="I296" i="9" s="1"/>
  <c r="H44" i="9"/>
  <c r="I44" i="9" s="1"/>
  <c r="H237" i="9"/>
  <c r="I237" i="9" s="1"/>
  <c r="H393" i="9"/>
  <c r="I393" i="9" s="1"/>
  <c r="H206" i="9"/>
  <c r="I206" i="9" s="1"/>
  <c r="H180" i="9"/>
  <c r="I180" i="9" s="1"/>
  <c r="H365" i="9"/>
  <c r="I365" i="9" s="1"/>
  <c r="H47" i="9"/>
  <c r="I47" i="9" s="1"/>
  <c r="H298" i="9"/>
  <c r="I298" i="9" s="1"/>
  <c r="H76" i="9"/>
  <c r="I76" i="9" s="1"/>
  <c r="H353" i="9"/>
  <c r="I353" i="9" s="1"/>
  <c r="H309" i="9"/>
  <c r="I309" i="9" s="1"/>
  <c r="H68" i="9"/>
  <c r="I68" i="9" s="1"/>
  <c r="H174" i="9"/>
  <c r="I174" i="9" s="1"/>
  <c r="H187" i="9"/>
  <c r="I187" i="9" s="1"/>
  <c r="H337" i="9"/>
  <c r="I337" i="9" s="1"/>
  <c r="H371" i="9"/>
  <c r="I371" i="9" s="1"/>
  <c r="H122" i="9"/>
  <c r="I122" i="9" s="1"/>
  <c r="H323" i="9"/>
  <c r="I323" i="9" s="1"/>
  <c r="H142" i="9"/>
  <c r="I142" i="9" s="1"/>
  <c r="H161" i="9"/>
  <c r="I161" i="9" s="1"/>
  <c r="H368" i="9"/>
  <c r="I368" i="9" s="1"/>
  <c r="H370" i="9"/>
  <c r="I370" i="9" s="1"/>
  <c r="H56" i="9"/>
  <c r="I56" i="9" s="1"/>
  <c r="H7" i="9"/>
  <c r="I7" i="9" s="1"/>
  <c r="H372" i="9"/>
  <c r="I372" i="9" s="1"/>
  <c r="H249" i="9"/>
  <c r="I249" i="9" s="1"/>
  <c r="H105" i="9"/>
  <c r="I105" i="9" s="1"/>
  <c r="H264" i="9"/>
  <c r="I264" i="9" s="1"/>
  <c r="H80" i="9"/>
  <c r="I80" i="9" s="1"/>
  <c r="H355" i="9"/>
  <c r="I355" i="9" s="1"/>
  <c r="H203" i="9"/>
  <c r="I203" i="9" s="1"/>
  <c r="H46" i="9"/>
  <c r="I46" i="9" s="1"/>
  <c r="H149" i="9"/>
  <c r="I149" i="9" s="1"/>
  <c r="H367" i="9"/>
  <c r="I367" i="9" s="1"/>
  <c r="H226" i="9"/>
  <c r="I226" i="9" s="1"/>
  <c r="H70" i="9"/>
  <c r="I70" i="9" s="1"/>
  <c r="H118" i="9"/>
  <c r="I118" i="9" s="1"/>
  <c r="H214" i="9"/>
  <c r="I214" i="9" s="1"/>
  <c r="H383" i="9"/>
  <c r="I383" i="9" s="1"/>
  <c r="H38" i="9"/>
  <c r="I38" i="9" s="1"/>
  <c r="H319" i="9"/>
  <c r="I319" i="9" s="1"/>
  <c r="H328" i="9"/>
  <c r="I328" i="9" s="1"/>
  <c r="H228" i="9"/>
  <c r="I228" i="9" s="1"/>
  <c r="H229" i="9"/>
  <c r="I229" i="9" s="1"/>
  <c r="H327" i="9"/>
  <c r="I327" i="9" s="1"/>
  <c r="H212" i="9"/>
  <c r="I212" i="9" s="1"/>
  <c r="H91" i="9"/>
  <c r="I91" i="9" s="1"/>
  <c r="H24" i="9"/>
  <c r="I24" i="9" s="1"/>
  <c r="H287" i="9"/>
  <c r="I287" i="9" s="1"/>
  <c r="H250" i="9"/>
  <c r="I250" i="9" s="1"/>
  <c r="H137" i="9"/>
  <c r="I137" i="9" s="1"/>
  <c r="H27" i="9"/>
  <c r="I27" i="9" s="1"/>
  <c r="H302" i="9"/>
  <c r="I302" i="9" s="1"/>
  <c r="H336" i="9"/>
  <c r="I336" i="9" s="1"/>
  <c r="H334" i="9"/>
  <c r="I334" i="9" s="1"/>
  <c r="H362" i="9"/>
  <c r="I362" i="9" s="1"/>
  <c r="H156" i="9"/>
  <c r="I156" i="9" s="1"/>
  <c r="H325" i="9"/>
  <c r="I325" i="9" s="1"/>
  <c r="H258" i="9"/>
  <c r="I258" i="9" s="1"/>
  <c r="H98" i="9"/>
  <c r="I98" i="9" s="1"/>
  <c r="H224" i="9"/>
  <c r="I224" i="9" s="1"/>
  <c r="H79" i="9"/>
  <c r="I79" i="9" s="1"/>
  <c r="H25" i="9"/>
  <c r="I25" i="9" s="1"/>
  <c r="H168" i="9"/>
  <c r="I168" i="9" s="1"/>
  <c r="H374" i="9"/>
  <c r="I374" i="9" s="1"/>
  <c r="H363" i="9"/>
  <c r="I363" i="9" s="1"/>
  <c r="H112" i="9"/>
  <c r="I112" i="9" s="1"/>
  <c r="H375" i="9"/>
  <c r="I375" i="9" s="1"/>
  <c r="H262" i="9"/>
  <c r="I262" i="9" s="1"/>
  <c r="H293" i="9"/>
  <c r="I293" i="9" s="1"/>
  <c r="H75" i="9"/>
  <c r="I75" i="9" s="1"/>
  <c r="H291" i="9"/>
  <c r="I291" i="9" s="1"/>
  <c r="H134" i="9"/>
  <c r="I134" i="9" s="1"/>
  <c r="H144" i="9"/>
  <c r="I144" i="9" s="1"/>
  <c r="H9" i="9"/>
  <c r="I9" i="9" s="1"/>
  <c r="H397" i="9"/>
  <c r="I397" i="9" s="1"/>
  <c r="H128" i="9"/>
  <c r="I128" i="9" s="1"/>
  <c r="H231" i="9"/>
  <c r="I231" i="9" s="1"/>
  <c r="H83" i="9"/>
  <c r="I83" i="9" s="1"/>
  <c r="H22" i="9"/>
  <c r="I22" i="9" s="1"/>
  <c r="H58" i="9"/>
  <c r="I58" i="9" s="1"/>
  <c r="H146" i="9"/>
  <c r="I146" i="9" s="1"/>
  <c r="H246" i="9"/>
  <c r="I246" i="9" s="1"/>
  <c r="H394" i="9"/>
  <c r="I394" i="9" s="1"/>
  <c r="H145" i="9"/>
  <c r="I145" i="9" s="1"/>
  <c r="H62" i="9"/>
  <c r="I62" i="9" s="1"/>
  <c r="H183" i="9"/>
  <c r="I183" i="9" s="1"/>
  <c r="H169" i="9"/>
  <c r="I169" i="9" s="1"/>
  <c r="H243" i="9"/>
  <c r="I243" i="9" s="1"/>
  <c r="H100" i="9"/>
  <c r="I100" i="9" s="1"/>
  <c r="H300" i="9"/>
  <c r="I300" i="9" s="1"/>
  <c r="H268" i="9"/>
  <c r="I268" i="9" s="1"/>
  <c r="H317" i="9"/>
  <c r="I317" i="9" s="1"/>
  <c r="H157" i="9"/>
  <c r="I157" i="9" s="1"/>
  <c r="H49" i="9"/>
  <c r="I49" i="9" s="1"/>
  <c r="H140" i="9"/>
  <c r="I140" i="9" s="1"/>
  <c r="H74" i="9"/>
  <c r="I74" i="9" s="1"/>
  <c r="H53" i="9"/>
  <c r="I53" i="9" s="1"/>
  <c r="H33" i="9"/>
  <c r="I33" i="9" s="1"/>
  <c r="H166" i="9"/>
  <c r="I166" i="9" s="1"/>
  <c r="H129" i="9"/>
  <c r="I129" i="9" s="1"/>
  <c r="H195" i="9"/>
  <c r="I195" i="9" s="1"/>
  <c r="H270" i="9"/>
  <c r="I270" i="9" s="1"/>
  <c r="H341" i="9"/>
  <c r="I341" i="9" s="1"/>
  <c r="H120" i="9"/>
  <c r="I120" i="9" s="1"/>
  <c r="H87" i="9"/>
  <c r="I87" i="9" s="1"/>
  <c r="H239" i="9"/>
  <c r="I239" i="9" s="1"/>
  <c r="H333" i="9"/>
  <c r="I333" i="9" s="1"/>
  <c r="H52" i="9"/>
  <c r="I52" i="9" s="1"/>
  <c r="H343" i="9"/>
  <c r="I343" i="9" s="1"/>
  <c r="H232" i="9"/>
  <c r="I232" i="9" s="1"/>
  <c r="H280" i="9"/>
  <c r="I280" i="9" s="1"/>
  <c r="H251" i="9"/>
  <c r="I251" i="9" s="1"/>
  <c r="H13" i="9"/>
  <c r="I13" i="9" s="1"/>
  <c r="H60" i="9"/>
  <c r="I60" i="9" s="1"/>
  <c r="H16" i="9"/>
  <c r="I16" i="9" s="1"/>
  <c r="H240" i="9"/>
  <c r="I240" i="9" s="1"/>
  <c r="H223" i="9"/>
  <c r="I223" i="9" s="1"/>
  <c r="H230" i="9"/>
  <c r="I230" i="9" s="1"/>
  <c r="H342" i="9"/>
  <c r="I342" i="9" s="1"/>
  <c r="H43" i="9"/>
  <c r="I43" i="9" s="1"/>
  <c r="H304" i="9"/>
  <c r="I304" i="9" s="1"/>
  <c r="H103" i="9"/>
  <c r="I103" i="9" s="1"/>
  <c r="H376" i="9"/>
  <c r="I376" i="9" s="1"/>
  <c r="H201" i="9"/>
  <c r="I201" i="9" s="1"/>
  <c r="H152" i="9"/>
  <c r="I152" i="9" s="1"/>
  <c r="H125" i="9"/>
  <c r="I125" i="9" s="1"/>
  <c r="H148" i="9"/>
  <c r="I148" i="9" s="1"/>
  <c r="H238" i="9"/>
  <c r="I238" i="9" s="1"/>
  <c r="H102" i="9"/>
  <c r="I102" i="9" s="1"/>
  <c r="H348" i="9"/>
  <c r="I348" i="9" s="1"/>
  <c r="H141" i="9"/>
  <c r="I141" i="9" s="1"/>
  <c r="H381" i="9"/>
  <c r="I381" i="9" s="1"/>
  <c r="H64" i="9"/>
  <c r="I64" i="9" s="1"/>
  <c r="H151" i="9"/>
  <c r="I151" i="9" s="1"/>
  <c r="H31" i="9"/>
  <c r="I31" i="9" s="1"/>
  <c r="H5" i="9"/>
  <c r="I5" i="9" s="1"/>
  <c r="H322" i="9"/>
  <c r="I322" i="9" s="1"/>
  <c r="H178" i="9"/>
  <c r="I178" i="9" s="1"/>
  <c r="H30" i="9"/>
  <c r="I30" i="9" s="1"/>
  <c r="H94" i="9"/>
  <c r="I94" i="9" s="1"/>
  <c r="H354" i="9"/>
  <c r="I354" i="9" s="1"/>
  <c r="H72" i="9"/>
  <c r="I72" i="9" s="1"/>
  <c r="H205" i="9"/>
  <c r="I205" i="9" s="1"/>
  <c r="H209" i="9"/>
  <c r="I209" i="9" s="1"/>
  <c r="H314" i="9"/>
  <c r="I314" i="9" s="1"/>
  <c r="H207" i="9"/>
  <c r="I207" i="9" s="1"/>
  <c r="H29" i="9"/>
  <c r="I29" i="9" s="1"/>
  <c r="H35" i="9"/>
  <c r="I35" i="9" s="1"/>
  <c r="H332" i="9"/>
  <c r="I332" i="9" s="1"/>
  <c r="H395" i="9"/>
  <c r="I395" i="9" s="1"/>
  <c r="H54" i="9"/>
  <c r="I54" i="9" s="1"/>
  <c r="H78" i="9"/>
  <c r="I78" i="9" s="1"/>
  <c r="H276" i="9"/>
  <c r="I276" i="9" s="1"/>
  <c r="H350" i="9"/>
  <c r="I350" i="9" s="1"/>
  <c r="H101" i="9"/>
  <c r="I101" i="9" s="1"/>
  <c r="H320" i="9"/>
  <c r="I320" i="9" s="1"/>
  <c r="H273" i="9"/>
  <c r="I273" i="9" s="1"/>
  <c r="H306" i="9"/>
  <c r="I306" i="9" s="1"/>
  <c r="H192" i="9"/>
  <c r="I192" i="9" s="1"/>
  <c r="H11" i="9"/>
  <c r="I11" i="9" s="1"/>
  <c r="H193" i="9"/>
  <c r="I193" i="9" s="1"/>
  <c r="H388" i="9"/>
  <c r="I388" i="9" s="1"/>
  <c r="H396" i="9"/>
  <c r="I396" i="9" s="1"/>
  <c r="H150" i="9"/>
  <c r="I150" i="9" s="1"/>
  <c r="H387" i="9"/>
  <c r="I387" i="9" s="1"/>
  <c r="H23" i="9"/>
  <c r="I23" i="9" s="1"/>
  <c r="H335" i="9"/>
  <c r="I335" i="9" s="1"/>
  <c r="H119" i="9"/>
  <c r="I119" i="9" s="1"/>
</calcChain>
</file>

<file path=xl/sharedStrings.xml><?xml version="1.0" encoding="utf-8"?>
<sst xmlns="http://schemas.openxmlformats.org/spreadsheetml/2006/main" count="107" uniqueCount="104">
  <si>
    <t>Item Name</t>
  </si>
  <si>
    <t>Unit Cost (GHS)</t>
  </si>
  <si>
    <t>No</t>
  </si>
  <si>
    <t>Optimizing Inventory, Maximizing Success</t>
  </si>
  <si>
    <t>ABC PHARMACY INVENTORY CLASSIFICATION TOOL</t>
  </si>
  <si>
    <r>
      <t xml:space="preserve">📄 </t>
    </r>
    <r>
      <rPr>
        <b/>
        <sz val="16"/>
        <color rgb="FF002060"/>
        <rFont val="Calibri"/>
        <family val="2"/>
        <scheme val="minor"/>
      </rPr>
      <t>README – ABC Classification Template by 4 Shelves Consult</t>
    </r>
  </si>
  <si>
    <t>Quantity sold or Used</t>
  </si>
  <si>
    <t>Total Cost Value</t>
  </si>
  <si>
    <t>Subtotal Cost</t>
  </si>
  <si>
    <t>ABC Classification is a proven inventory management technique that helps you prioritize items based on their value and impact. It segments inventory into three categories:</t>
  </si>
  <si>
    <r>
      <rPr>
        <sz val="11"/>
        <color rgb="FF00B050"/>
        <rFont val="Calibri"/>
        <family val="2"/>
        <scheme val="minor"/>
      </rPr>
      <t>🟩</t>
    </r>
    <r>
      <rPr>
        <sz val="11"/>
        <color theme="1"/>
        <rFont val="Calibri"/>
        <family val="2"/>
        <scheme val="minor"/>
      </rPr>
      <t xml:space="preserve"> </t>
    </r>
    <r>
      <rPr>
        <b/>
        <sz val="11"/>
        <color theme="1"/>
        <rFont val="Calibri"/>
        <family val="2"/>
        <scheme val="minor"/>
      </rPr>
      <t>A items</t>
    </r>
    <r>
      <rPr>
        <sz val="11"/>
        <color theme="1"/>
        <rFont val="Calibri"/>
        <family val="2"/>
        <scheme val="minor"/>
      </rPr>
      <t xml:space="preserve"> – High-value items with low frequency (typically ~70–80% of total value, ~10–20% of items)</t>
    </r>
  </si>
  <si>
    <r>
      <rPr>
        <sz val="11"/>
        <color rgb="FFFFFF00"/>
        <rFont val="Calibri"/>
        <family val="2"/>
        <scheme val="minor"/>
      </rPr>
      <t>🟨</t>
    </r>
    <r>
      <rPr>
        <sz val="11"/>
        <color theme="1"/>
        <rFont val="Calibri"/>
        <family val="2"/>
        <scheme val="minor"/>
      </rPr>
      <t xml:space="preserve"> </t>
    </r>
    <r>
      <rPr>
        <b/>
        <sz val="11"/>
        <color theme="1"/>
        <rFont val="Calibri"/>
        <family val="2"/>
        <scheme val="minor"/>
      </rPr>
      <t>B items</t>
    </r>
    <r>
      <rPr>
        <sz val="11"/>
        <color theme="1"/>
        <rFont val="Calibri"/>
        <family val="2"/>
        <scheme val="minor"/>
      </rPr>
      <t xml:space="preserve"> – Moderate value and frequency (about 15–25% of value, 30% of items)</t>
    </r>
  </si>
  <si>
    <r>
      <rPr>
        <sz val="11"/>
        <color rgb="FFFF0000"/>
        <rFont val="Calibri"/>
        <family val="2"/>
        <scheme val="minor"/>
      </rPr>
      <t>🟥</t>
    </r>
    <r>
      <rPr>
        <sz val="11"/>
        <color theme="1"/>
        <rFont val="Calibri"/>
        <family val="2"/>
        <scheme val="minor"/>
      </rPr>
      <t xml:space="preserve"> </t>
    </r>
    <r>
      <rPr>
        <b/>
        <sz val="11"/>
        <color theme="1"/>
        <rFont val="Calibri"/>
        <family val="2"/>
        <scheme val="minor"/>
      </rPr>
      <t>C items</t>
    </r>
    <r>
      <rPr>
        <sz val="11"/>
        <color theme="1"/>
        <rFont val="Calibri"/>
        <family val="2"/>
        <scheme val="minor"/>
      </rPr>
      <t xml:space="preserve"> – Low-value, high-volume items (around 5% of value, 50% of items)</t>
    </r>
  </si>
  <si>
    <r>
      <rPr>
        <sz val="11"/>
        <color rgb="FF00B050"/>
        <rFont val="Calibri"/>
        <family val="2"/>
        <scheme val="minor"/>
      </rPr>
      <t>✅</t>
    </r>
    <r>
      <rPr>
        <sz val="11"/>
        <color theme="1"/>
        <rFont val="Calibri"/>
        <family val="2"/>
        <scheme val="minor"/>
      </rPr>
      <t xml:space="preserve"> This helps you focus resources, track key stock better, and make smarter procurement decisions.</t>
    </r>
  </si>
  <si>
    <r>
      <rPr>
        <b/>
        <sz val="11"/>
        <color rgb="FFFF0000"/>
        <rFont val="Calibri"/>
        <family val="2"/>
        <scheme val="minor"/>
      </rPr>
      <t>🧠</t>
    </r>
    <r>
      <rPr>
        <b/>
        <sz val="11"/>
        <color theme="1"/>
        <rFont val="Calibri"/>
        <family val="2"/>
        <scheme val="minor"/>
      </rPr>
      <t xml:space="preserve"> What is ABC Classification?</t>
    </r>
  </si>
  <si>
    <r>
      <rPr>
        <b/>
        <sz val="11"/>
        <color rgb="FF0070C0"/>
        <rFont val="Calibri"/>
        <family val="2"/>
        <scheme val="minor"/>
      </rPr>
      <t>📊</t>
    </r>
    <r>
      <rPr>
        <b/>
        <sz val="11"/>
        <color theme="1"/>
        <rFont val="Calibri"/>
        <family val="2"/>
        <scheme val="minor"/>
      </rPr>
      <t xml:space="preserve"> How to Use This Template</t>
    </r>
  </si>
  <si>
    <r>
      <t>1. Click “Enable Editing”</t>
    </r>
    <r>
      <rPr>
        <sz val="11"/>
        <color theme="1"/>
        <rFont val="Calibri"/>
        <family val="2"/>
        <scheme val="minor"/>
      </rPr>
      <t xml:space="preserve"> at the top of the file when you open it.</t>
    </r>
  </si>
  <si>
    <t>2. Enter data only in the following columns:</t>
  </si>
  <si>
    <t>Quantity Sold or Used</t>
  </si>
  <si>
    <t>Unit Cost</t>
  </si>
  <si>
    <t>3. DO NOT edit the following columns:</t>
  </si>
  <si>
    <r>
      <t>No</t>
    </r>
    <r>
      <rPr>
        <b/>
        <i/>
        <sz val="11"/>
        <color rgb="FFFF0000"/>
        <rFont val="Calibri"/>
        <family val="2"/>
        <scheme val="minor"/>
      </rPr>
      <t xml:space="preserve"> (serial number)</t>
    </r>
  </si>
  <si>
    <r>
      <t>ABC Class</t>
    </r>
    <r>
      <rPr>
        <b/>
        <i/>
        <sz val="11"/>
        <color rgb="FFFF0000"/>
        <rFont val="Calibri"/>
        <family val="2"/>
        <scheme val="minor"/>
      </rPr>
      <t xml:space="preserve"> (calculated automatically with color codes)</t>
    </r>
  </si>
  <si>
    <r>
      <t xml:space="preserve">3.This ensures the </t>
    </r>
    <r>
      <rPr>
        <b/>
        <sz val="11"/>
        <color theme="1"/>
        <rFont val="Calibri"/>
        <family val="2"/>
        <scheme val="minor"/>
      </rPr>
      <t>ABC classification is accurate</t>
    </r>
    <r>
      <rPr>
        <sz val="11"/>
        <color theme="1"/>
        <rFont val="Calibri"/>
        <family val="2"/>
        <scheme val="minor"/>
      </rPr>
      <t>, as it's based on the cumulative cost contribution.</t>
    </r>
  </si>
  <si>
    <r>
      <rPr>
        <b/>
        <sz val="12"/>
        <color rgb="FFC00000"/>
        <rFont val="Calibri"/>
        <family val="2"/>
        <scheme val="minor"/>
      </rPr>
      <t>🎨</t>
    </r>
    <r>
      <rPr>
        <b/>
        <sz val="12"/>
        <color theme="1"/>
        <rFont val="Calibri"/>
        <family val="2"/>
        <scheme val="minor"/>
      </rPr>
      <t xml:space="preserve"> Color Coding Guide (ABC Class Column)</t>
    </r>
  </si>
  <si>
    <r>
      <rPr>
        <sz val="11"/>
        <color rgb="FF00B050"/>
        <rFont val="Calibri"/>
        <family val="2"/>
        <scheme val="minor"/>
      </rPr>
      <t>🟩</t>
    </r>
    <r>
      <rPr>
        <sz val="11"/>
        <color theme="1"/>
        <rFont val="Calibri"/>
        <family val="2"/>
        <scheme val="minor"/>
      </rPr>
      <t xml:space="preserve"> </t>
    </r>
    <r>
      <rPr>
        <b/>
        <sz val="11"/>
        <color theme="1"/>
        <rFont val="Calibri"/>
        <family val="2"/>
        <scheme val="minor"/>
      </rPr>
      <t>Green</t>
    </r>
    <r>
      <rPr>
        <sz val="11"/>
        <color theme="1"/>
        <rFont val="Calibri"/>
        <family val="2"/>
        <scheme val="minor"/>
      </rPr>
      <t>: A items</t>
    </r>
  </si>
  <si>
    <r>
      <rPr>
        <sz val="11"/>
        <color rgb="FFFFFF00"/>
        <rFont val="Calibri"/>
        <family val="2"/>
        <scheme val="minor"/>
      </rPr>
      <t>🟨</t>
    </r>
    <r>
      <rPr>
        <sz val="11"/>
        <color theme="1"/>
        <rFont val="Calibri"/>
        <family val="2"/>
        <scheme val="minor"/>
      </rPr>
      <t xml:space="preserve"> </t>
    </r>
    <r>
      <rPr>
        <b/>
        <sz val="11"/>
        <color theme="1"/>
        <rFont val="Calibri"/>
        <family val="2"/>
        <scheme val="minor"/>
      </rPr>
      <t>Yellow</t>
    </r>
    <r>
      <rPr>
        <sz val="11"/>
        <color theme="1"/>
        <rFont val="Calibri"/>
        <family val="2"/>
        <scheme val="minor"/>
      </rPr>
      <t>: B items</t>
    </r>
  </si>
  <si>
    <r>
      <rPr>
        <sz val="11"/>
        <color rgb="FFFF0000"/>
        <rFont val="Calibri"/>
        <family val="2"/>
        <scheme val="minor"/>
      </rPr>
      <t>🟥</t>
    </r>
    <r>
      <rPr>
        <sz val="11"/>
        <color theme="1"/>
        <rFont val="Calibri"/>
        <family val="2"/>
        <scheme val="minor"/>
      </rPr>
      <t xml:space="preserve"> </t>
    </r>
    <r>
      <rPr>
        <b/>
        <sz val="11"/>
        <color theme="1"/>
        <rFont val="Calibri"/>
        <family val="2"/>
        <scheme val="minor"/>
      </rPr>
      <t>Red</t>
    </r>
    <r>
      <rPr>
        <sz val="11"/>
        <color theme="1"/>
        <rFont val="Calibri"/>
        <family val="2"/>
        <scheme val="minor"/>
      </rPr>
      <t>: C items</t>
    </r>
  </si>
  <si>
    <t>📌 Notes:</t>
  </si>
  <si>
    <r>
      <t xml:space="preserve">You can analyze up to </t>
    </r>
    <r>
      <rPr>
        <b/>
        <sz val="11"/>
        <color theme="1"/>
        <rFont val="Calibri"/>
        <family val="2"/>
        <scheme val="minor"/>
      </rPr>
      <t>400 unique items</t>
    </r>
    <r>
      <rPr>
        <sz val="11"/>
        <color theme="1"/>
        <rFont val="Calibri"/>
        <family val="2"/>
        <scheme val="minor"/>
      </rPr>
      <t>.</t>
    </r>
  </si>
  <si>
    <r>
      <t xml:space="preserve">This tool works with </t>
    </r>
    <r>
      <rPr>
        <b/>
        <sz val="11"/>
        <color theme="1"/>
        <rFont val="Calibri"/>
        <family val="2"/>
        <scheme val="minor"/>
      </rPr>
      <t>weekly</t>
    </r>
    <r>
      <rPr>
        <sz val="11"/>
        <color theme="1"/>
        <rFont val="Calibri"/>
        <family val="2"/>
        <scheme val="minor"/>
      </rPr>
      <t xml:space="preserve">, </t>
    </r>
    <r>
      <rPr>
        <b/>
        <sz val="11"/>
        <color theme="1"/>
        <rFont val="Calibri"/>
        <family val="2"/>
        <scheme val="minor"/>
      </rPr>
      <t>monthly</t>
    </r>
    <r>
      <rPr>
        <sz val="11"/>
        <color theme="1"/>
        <rFont val="Calibri"/>
        <family val="2"/>
        <scheme val="minor"/>
      </rPr>
      <t xml:space="preserve">, or </t>
    </r>
    <r>
      <rPr>
        <b/>
        <sz val="11"/>
        <color theme="1"/>
        <rFont val="Calibri"/>
        <family val="2"/>
        <scheme val="minor"/>
      </rPr>
      <t>quarterly</t>
    </r>
    <r>
      <rPr>
        <sz val="11"/>
        <color theme="1"/>
        <rFont val="Calibri"/>
        <family val="2"/>
        <scheme val="minor"/>
      </rPr>
      <t xml:space="preserve"> data — as long as the item count doesn’t exceed 400.</t>
    </r>
  </si>
  <si>
    <r>
      <rPr>
        <b/>
        <sz val="11"/>
        <color theme="1" tint="4.9989318521683403E-2"/>
        <rFont val="Calibri"/>
        <family val="2"/>
        <scheme val="minor"/>
      </rPr>
      <t>⚙️</t>
    </r>
    <r>
      <rPr>
        <b/>
        <sz val="11"/>
        <color theme="1"/>
        <rFont val="Calibri"/>
        <family val="2"/>
        <scheme val="minor"/>
      </rPr>
      <t xml:space="preserve"> After Inputting All Your Data</t>
    </r>
  </si>
  <si>
    <r>
      <t xml:space="preserve">📞 </t>
    </r>
    <r>
      <rPr>
        <b/>
        <sz val="11"/>
        <color theme="1"/>
        <rFont val="Calibri"/>
        <family val="2"/>
        <scheme val="minor"/>
      </rPr>
      <t>Contact: 0559179363</t>
    </r>
  </si>
  <si>
    <r>
      <t xml:space="preserve">📩 </t>
    </r>
    <r>
      <rPr>
        <b/>
        <sz val="11"/>
        <color theme="1"/>
        <rFont val="Calibri"/>
        <family val="2"/>
        <scheme val="minor"/>
      </rPr>
      <t>Email: info@4shelvesconsult.com</t>
    </r>
  </si>
  <si>
    <t xml:space="preserve"> Need help with setup or interpretation?</t>
  </si>
  <si>
    <r>
      <t xml:space="preserve">Use </t>
    </r>
    <r>
      <rPr>
        <b/>
        <sz val="11"/>
        <color theme="1"/>
        <rFont val="Calibri"/>
        <family val="2"/>
        <scheme val="minor"/>
      </rPr>
      <t>past 1 to 3 months</t>
    </r>
    <r>
      <rPr>
        <sz val="11"/>
        <color theme="1"/>
        <rFont val="Calibri"/>
        <family val="2"/>
        <scheme val="minor"/>
      </rPr>
      <t xml:space="preserve"> of sales or usage data to classify items. The goal is to </t>
    </r>
    <r>
      <rPr>
        <b/>
        <sz val="11"/>
        <color theme="1"/>
        <rFont val="Calibri"/>
        <family val="2"/>
        <scheme val="minor"/>
      </rPr>
      <t>predict future behavior</t>
    </r>
    <r>
      <rPr>
        <sz val="11"/>
        <color theme="1"/>
        <rFont val="Calibri"/>
        <family val="2"/>
        <scheme val="minor"/>
      </rPr>
      <t xml:space="preserve"> based on past trends.</t>
    </r>
  </si>
  <si>
    <t>Weekly or Monthly classification: For fast-moving pharmacies, supermarkets</t>
  </si>
  <si>
    <t>Quarterly classification: For slower or more stable businesses</t>
  </si>
  <si>
    <t>1. Perform ABC Classification Using Past Data</t>
  </si>
  <si>
    <t>2. What to Do with A, B, and C Items</t>
  </si>
  <si>
    <t>ABC Class</t>
  </si>
  <si>
    <t>What It Means</t>
  </si>
  <si>
    <t>Audit Frequency</t>
  </si>
  <si>
    <t>Procurement Plan</t>
  </si>
  <si>
    <t>Shelf Space</t>
  </si>
  <si>
    <t>Extra Notes</t>
  </si>
  <si>
    <t>High-value, high-usage items</t>
  </si>
  <si>
    <r>
      <t xml:space="preserve">Count </t>
    </r>
    <r>
      <rPr>
        <b/>
        <sz val="11"/>
        <color theme="1"/>
        <rFont val="Calibri"/>
        <family val="2"/>
        <scheme val="minor"/>
      </rPr>
      <t>weekly or biweekly</t>
    </r>
  </si>
  <si>
    <t>Strict planning, always maintain buffer stock</t>
  </si>
  <si>
    <t>Prime shelf (eye-level, quick access)</t>
  </si>
  <si>
    <t>Flag these as critical stock. Avoid stock-outs.</t>
  </si>
  <si>
    <t>Moderate-value, regular items</t>
  </si>
  <si>
    <r>
      <t xml:space="preserve">Count </t>
    </r>
    <r>
      <rPr>
        <b/>
        <sz val="11"/>
        <color theme="1"/>
        <rFont val="Calibri"/>
        <family val="2"/>
        <scheme val="minor"/>
      </rPr>
      <t>monthly</t>
    </r>
  </si>
  <si>
    <t>Replenish as needed based on stock alert</t>
  </si>
  <si>
    <t>Mid or less visible shelves</t>
  </si>
  <si>
    <t>Use economic order quantity models if possible</t>
  </si>
  <si>
    <t>Low-value, low-movement items</t>
  </si>
  <si>
    <r>
      <t xml:space="preserve">Count </t>
    </r>
    <r>
      <rPr>
        <b/>
        <sz val="11"/>
        <color theme="1"/>
        <rFont val="Calibri"/>
        <family val="2"/>
        <scheme val="minor"/>
      </rPr>
      <t>quarterly</t>
    </r>
    <r>
      <rPr>
        <sz val="11"/>
        <color theme="1"/>
        <rFont val="Calibri"/>
        <family val="2"/>
        <scheme val="minor"/>
      </rPr>
      <t xml:space="preserve"> or during annual audit</t>
    </r>
  </si>
  <si>
    <t>Avoid over-purchasing, only replenish when needed</t>
  </si>
  <si>
    <t>Lower shelf or backstock</t>
  </si>
  <si>
    <t>Consider phasing out, bundling, or discounting</t>
  </si>
  <si>
    <r>
      <rPr>
        <sz val="11"/>
        <color rgb="FF00B050"/>
        <rFont val="Calibri"/>
        <family val="2"/>
        <scheme val="minor"/>
      </rPr>
      <t>🟩</t>
    </r>
    <r>
      <rPr>
        <sz val="11"/>
        <color theme="1"/>
        <rFont val="Calibri"/>
        <family val="2"/>
        <scheme val="minor"/>
      </rPr>
      <t xml:space="preserve"> </t>
    </r>
    <r>
      <rPr>
        <b/>
        <sz val="11"/>
        <color theme="1"/>
        <rFont val="Calibri"/>
        <family val="2"/>
        <scheme val="minor"/>
      </rPr>
      <t>A Items</t>
    </r>
  </si>
  <si>
    <r>
      <rPr>
        <sz val="11"/>
        <color rgb="FFFFFF00"/>
        <rFont val="Calibri"/>
        <family val="2"/>
        <scheme val="minor"/>
      </rPr>
      <t>🟨</t>
    </r>
    <r>
      <rPr>
        <sz val="11"/>
        <color theme="1"/>
        <rFont val="Calibri"/>
        <family val="2"/>
        <scheme val="minor"/>
      </rPr>
      <t xml:space="preserve"> </t>
    </r>
    <r>
      <rPr>
        <b/>
        <sz val="11"/>
        <color theme="1"/>
        <rFont val="Calibri"/>
        <family val="2"/>
        <scheme val="minor"/>
      </rPr>
      <t>B Items</t>
    </r>
  </si>
  <si>
    <r>
      <rPr>
        <sz val="11"/>
        <color rgb="FFFF0000"/>
        <rFont val="Calibri"/>
        <family val="2"/>
        <scheme val="minor"/>
      </rPr>
      <t>🟥</t>
    </r>
    <r>
      <rPr>
        <sz val="11"/>
        <color theme="1"/>
        <rFont val="Calibri"/>
        <family val="2"/>
        <scheme val="minor"/>
      </rPr>
      <t xml:space="preserve"> </t>
    </r>
    <r>
      <rPr>
        <b/>
        <sz val="11"/>
        <color theme="1"/>
        <rFont val="Calibri"/>
        <family val="2"/>
        <scheme val="minor"/>
      </rPr>
      <t>C Items</t>
    </r>
  </si>
  <si>
    <t>3. Why Perform ABC Classification Regularly?</t>
  </si>
  <si>
    <t>Helps prioritize what matters most (A items)</t>
  </si>
  <si>
    <t>Improves cash flow by reducing overstock on C items</t>
  </si>
  <si>
    <t>Reduces expiry losses and stockouts</t>
  </si>
  <si>
    <t>Informs smarter purchasing and storage decisions</t>
  </si>
  <si>
    <t>Makes audits faster and more targeted</t>
  </si>
  <si>
    <t>Depends on clean, up-to-date usage data</t>
  </si>
  <si>
    <t>Doesn’t account for seasonality unless paired with trend analysis</t>
  </si>
  <si>
    <t>Classification might shift month to month — needs updating</t>
  </si>
  <si>
    <r>
      <rPr>
        <b/>
        <sz val="12"/>
        <color rgb="FFFF0000"/>
        <rFont val="Calibri"/>
        <family val="2"/>
        <scheme val="minor"/>
      </rPr>
      <t>⚠️</t>
    </r>
    <r>
      <rPr>
        <b/>
        <sz val="12"/>
        <color theme="1"/>
        <rFont val="Calibri"/>
        <family val="2"/>
        <scheme val="minor"/>
      </rPr>
      <t xml:space="preserve"> Cons / Limitations</t>
    </r>
  </si>
  <si>
    <r>
      <rPr>
        <b/>
        <sz val="12"/>
        <color rgb="FF92D050"/>
        <rFont val="Calibri"/>
        <family val="2"/>
        <scheme val="minor"/>
      </rPr>
      <t>✅</t>
    </r>
    <r>
      <rPr>
        <b/>
        <sz val="12"/>
        <color theme="1"/>
        <rFont val="Calibri"/>
        <family val="2"/>
        <scheme val="minor"/>
      </rPr>
      <t xml:space="preserve"> Pros</t>
    </r>
  </si>
  <si>
    <t>4. Suggested Routine</t>
  </si>
  <si>
    <t>Task</t>
  </si>
  <si>
    <t>Frequency</t>
  </si>
  <si>
    <t>Run ABC classification</t>
  </si>
  <si>
    <t>Monthly or Quarterly</t>
  </si>
  <si>
    <t>Count &amp; verify A items</t>
  </si>
  <si>
    <t>Weekly or Biweekly</t>
  </si>
  <si>
    <t>Adjust procurement plans</t>
  </si>
  <si>
    <t>Monthly</t>
  </si>
  <si>
    <t>Reorganize shelf space</t>
  </si>
  <si>
    <t>Quarterly</t>
  </si>
  <si>
    <t>Review C items for write-off or deactivation</t>
  </si>
  <si>
    <t>Quarterly or Biannually</t>
  </si>
  <si>
    <r>
      <t xml:space="preserve">📘 </t>
    </r>
    <r>
      <rPr>
        <b/>
        <sz val="16"/>
        <color rgb="FF002060"/>
        <rFont val="Calibri"/>
        <family val="2"/>
        <scheme val="minor"/>
      </rPr>
      <t>ABC Classification Guide: What to Do After Classification</t>
    </r>
  </si>
  <si>
    <t>% Contribution</t>
  </si>
  <si>
    <t>Ranking</t>
  </si>
  <si>
    <t>Cum Total</t>
  </si>
  <si>
    <t>Class</t>
  </si>
  <si>
    <t>Grand Total</t>
  </si>
  <si>
    <t xml:space="preserve">Medication Name </t>
  </si>
  <si>
    <t>Report Sheet</t>
  </si>
  <si>
    <t>(blank)</t>
  </si>
  <si>
    <t>%  Contribution</t>
  </si>
  <si>
    <r>
      <t>Subtotal Cost</t>
    </r>
    <r>
      <rPr>
        <b/>
        <i/>
        <sz val="11"/>
        <color rgb="FFFF0000"/>
        <rFont val="Calibri"/>
        <family val="2"/>
        <scheme val="minor"/>
      </rPr>
      <t xml:space="preserve"> (calculated automatically)</t>
    </r>
  </si>
  <si>
    <r>
      <t>2. Click the</t>
    </r>
    <r>
      <rPr>
        <b/>
        <sz val="11"/>
        <color theme="1"/>
        <rFont val="Calibri"/>
        <family val="2"/>
        <scheme val="minor"/>
      </rPr>
      <t xml:space="preserve"> Data</t>
    </r>
    <r>
      <rPr>
        <sz val="11"/>
        <color theme="1"/>
        <rFont val="Calibri"/>
        <family val="2"/>
        <scheme val="minor"/>
      </rPr>
      <t xml:space="preserve"> tab on the </t>
    </r>
    <r>
      <rPr>
        <b/>
        <sz val="11"/>
        <color theme="1"/>
        <rFont val="Calibri"/>
        <family val="2"/>
        <scheme val="minor"/>
      </rPr>
      <t>Ribbon</t>
    </r>
    <r>
      <rPr>
        <sz val="11"/>
        <color theme="1"/>
        <rFont val="Calibri"/>
        <family val="2"/>
        <scheme val="minor"/>
      </rPr>
      <t xml:space="preserve">, then click </t>
    </r>
    <r>
      <rPr>
        <b/>
        <sz val="11"/>
        <color theme="1"/>
        <rFont val="Calibri"/>
        <family val="2"/>
        <scheme val="minor"/>
      </rPr>
      <t>Refresh All</t>
    </r>
    <r>
      <rPr>
        <sz val="11"/>
        <color theme="1"/>
        <rFont val="Calibri"/>
        <family val="2"/>
        <scheme val="minor"/>
      </rPr>
      <t xml:space="preserve"> to update the ABC classification results.”</t>
    </r>
  </si>
  <si>
    <t>4. When you update the "ABC CLASSIFICATION TEMPLATE" worksheet</t>
  </si>
  <si>
    <t>5. Follow step 1 and 2 to esnure the REPORT worksheet is updated</t>
  </si>
  <si>
    <t>The classification logic automatically adjusts once the data is REFRESHED in the REPORT worksheet</t>
  </si>
  <si>
    <r>
      <t xml:space="preserve">1. Move to the </t>
    </r>
    <r>
      <rPr>
        <b/>
        <sz val="11"/>
        <color theme="1"/>
        <rFont val="Calibri"/>
        <family val="2"/>
        <scheme val="minor"/>
      </rPr>
      <t>REPORT</t>
    </r>
    <r>
      <rPr>
        <sz val="11"/>
        <color theme="1"/>
        <rFont val="Calibri"/>
        <family val="2"/>
        <scheme val="minor"/>
      </rPr>
      <t xml:space="preserve">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</si>
</sst>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GH₵&quot;* #,##0.00_-;\-&quot;GH₵&quot;* #,##0.00_-;_-&quot;GH₵&quot;* &quot;-&quot;??_-;_-@_-"/>
    <numFmt numFmtId="43" formatCode="_-* #,##0.00_-;\-* #,##0.00_-;_-* &quot;-&quot;??_-;_-@_-"/>
    <numFmt numFmtId="164" formatCode="0.0"/>
    <numFmt numFmtId="165" formatCode="[&gt;0]#,##0;[&lt;0]\-#,##0;&quot;&quot;\ \ "/>
    <numFmt numFmtId="166" formatCode="0.0%"/>
  </numFmts>
  <fonts count="30" x14ac:knownFonts="1">
    <font>
      <sz val="11"/>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b/>
      <i/>
      <sz val="11"/>
      <color theme="1"/>
      <name val="Calibri"/>
      <family val="2"/>
      <scheme val="minor"/>
    </font>
    <font>
      <b/>
      <sz val="12"/>
      <color rgb="FF002060"/>
      <name val="Calibri"/>
      <family val="2"/>
      <scheme val="minor"/>
    </font>
    <font>
      <b/>
      <i/>
      <sz val="12"/>
      <color rgb="FF002060"/>
      <name val="Calibri"/>
      <family val="2"/>
      <scheme val="minor"/>
    </font>
    <font>
      <sz val="11"/>
      <color rgb="FFFF0000"/>
      <name val="Calibri"/>
      <family val="2"/>
      <scheme val="minor"/>
    </font>
    <font>
      <b/>
      <sz val="11"/>
      <color theme="1"/>
      <name val="Calibri"/>
      <family val="2"/>
      <scheme val="minor"/>
    </font>
    <font>
      <sz val="16"/>
      <color theme="1"/>
      <name val="Calibri"/>
      <family val="2"/>
      <scheme val="minor"/>
    </font>
    <font>
      <sz val="16"/>
      <color rgb="FF002060"/>
      <name val="Calibri"/>
      <family val="2"/>
      <scheme val="minor"/>
    </font>
    <font>
      <b/>
      <sz val="16"/>
      <color rgb="FF002060"/>
      <name val="Calibri"/>
      <family val="2"/>
      <scheme val="minor"/>
    </font>
    <font>
      <b/>
      <sz val="12"/>
      <color theme="1"/>
      <name val="Calibri"/>
      <family val="2"/>
      <scheme val="minor"/>
    </font>
    <font>
      <sz val="11"/>
      <color rgb="FFFFFF00"/>
      <name val="Calibri"/>
      <family val="2"/>
      <scheme val="minor"/>
    </font>
    <font>
      <sz val="11"/>
      <color rgb="FF00B050"/>
      <name val="Calibri"/>
      <family val="2"/>
      <scheme val="minor"/>
    </font>
    <font>
      <b/>
      <sz val="11"/>
      <color rgb="FF00B050"/>
      <name val="Calibri"/>
      <family val="2"/>
      <scheme val="minor"/>
    </font>
    <font>
      <b/>
      <sz val="11"/>
      <color rgb="FF0070C0"/>
      <name val="Calibri"/>
      <family val="2"/>
      <scheme val="minor"/>
    </font>
    <font>
      <b/>
      <i/>
      <sz val="10"/>
      <color rgb="FF00B050"/>
      <name val="Arial Unicode MS"/>
      <family val="2"/>
    </font>
    <font>
      <b/>
      <i/>
      <sz val="10"/>
      <color rgb="FFFF0000"/>
      <name val="Arial Unicode MS"/>
      <family val="2"/>
    </font>
    <font>
      <b/>
      <i/>
      <sz val="11"/>
      <color rgb="FFFF0000"/>
      <name val="Calibri"/>
      <family val="2"/>
      <scheme val="minor"/>
    </font>
    <font>
      <b/>
      <sz val="12"/>
      <color rgb="FFC00000"/>
      <name val="Calibri"/>
      <family val="2"/>
      <scheme val="minor"/>
    </font>
    <font>
      <b/>
      <sz val="11"/>
      <color theme="1" tint="4.9989318521683403E-2"/>
      <name val="Calibri"/>
      <family val="2"/>
      <scheme val="minor"/>
    </font>
    <font>
      <b/>
      <sz val="12"/>
      <color rgb="FF92D050"/>
      <name val="Calibri"/>
      <family val="2"/>
      <scheme val="minor"/>
    </font>
    <font>
      <b/>
      <sz val="12"/>
      <color rgb="FFFF0000"/>
      <name val="Calibri"/>
      <family val="2"/>
      <scheme val="minor"/>
    </font>
    <font>
      <sz val="11"/>
      <color rgb="FF002060"/>
      <name val="Calibri"/>
      <family val="2"/>
      <scheme val="minor"/>
    </font>
    <font>
      <sz val="12"/>
      <color rgb="FF002060"/>
      <name val="Calibri"/>
      <family val="2"/>
      <scheme val="minor"/>
    </font>
    <font>
      <sz val="36"/>
      <color rgb="FF002060"/>
      <name val="Calibri"/>
      <family val="2"/>
      <scheme val="minor"/>
    </font>
    <font>
      <sz val="12"/>
      <color theme="1"/>
      <name val="Calibri"/>
      <family val="2"/>
      <scheme val="minor"/>
    </font>
    <font>
      <sz val="12"/>
      <name val="Calibri"/>
      <family val="2"/>
      <scheme val="minor"/>
    </font>
    <font>
      <b/>
      <sz val="28"/>
      <color rgb="FFFF0000"/>
      <name val="Calibri"/>
      <family val="2"/>
      <scheme val="minor"/>
    </font>
  </fonts>
  <fills count="4">
    <fill>
      <patternFill patternType="none"/>
    </fill>
    <fill>
      <patternFill patternType="gray125"/>
    </fill>
    <fill>
      <patternFill patternType="solid">
        <fgColor rgb="FFCC9900"/>
        <bgColor indexed="64"/>
      </patternFill>
    </fill>
    <fill>
      <patternFill patternType="solid">
        <fgColor rgb="FFCCCC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82">
    <xf numFmtId="0" fontId="0" fillId="0" borderId="0" xfId="0"/>
    <xf numFmtId="0" fontId="0" fillId="0" borderId="0" xfId="0" applyProtection="1">
      <protection locked="0"/>
    </xf>
    <xf numFmtId="0" fontId="0" fillId="0" borderId="0" xfId="0" applyAlignment="1" applyProtection="1">
      <alignment horizontal="center"/>
      <protection locked="0"/>
    </xf>
    <xf numFmtId="2" fontId="0" fillId="0" borderId="0" xfId="0" applyNumberFormat="1" applyAlignment="1" applyProtection="1">
      <alignment horizontal="center"/>
      <protection locked="0"/>
    </xf>
    <xf numFmtId="0" fontId="9" fillId="0" borderId="0" xfId="0" applyFont="1"/>
    <xf numFmtId="0" fontId="12" fillId="0" borderId="0" xfId="0" applyFont="1" applyAlignment="1">
      <alignment vertical="center"/>
    </xf>
    <xf numFmtId="0" fontId="0" fillId="0" borderId="0" xfId="0" applyAlignment="1">
      <alignment horizontal="left" vertical="center" indent="1"/>
    </xf>
    <xf numFmtId="0" fontId="0" fillId="0" borderId="0" xfId="0" applyAlignment="1">
      <alignment wrapText="1"/>
    </xf>
    <xf numFmtId="0" fontId="8" fillId="0" borderId="0" xfId="0" applyFont="1" applyAlignment="1">
      <alignment horizontal="left" vertical="center" indent="1"/>
    </xf>
    <xf numFmtId="0" fontId="17" fillId="0" borderId="0" xfId="0" applyFont="1" applyAlignment="1">
      <alignment horizontal="left" vertical="center" indent="2"/>
    </xf>
    <xf numFmtId="0" fontId="15" fillId="0" borderId="0" xfId="0" applyFont="1"/>
    <xf numFmtId="0" fontId="19" fillId="0" borderId="0" xfId="0" applyFont="1"/>
    <xf numFmtId="0" fontId="10" fillId="0" borderId="0" xfId="0" applyFont="1" applyAlignment="1">
      <alignment horizontal="left" wrapText="1"/>
    </xf>
    <xf numFmtId="0" fontId="0" fillId="0" borderId="0" xfId="0" applyAlignment="1">
      <alignment horizontal="center"/>
    </xf>
    <xf numFmtId="0" fontId="8" fillId="0" borderId="1" xfId="0" applyFont="1" applyBorder="1" applyAlignment="1">
      <alignment horizontal="center" vertical="center" wrapText="1"/>
    </xf>
    <xf numFmtId="0" fontId="0" fillId="0" borderId="1" xfId="0" applyBorder="1" applyAlignment="1">
      <alignment vertical="center" wrapText="1"/>
    </xf>
    <xf numFmtId="165" fontId="0" fillId="0" borderId="1" xfId="0" applyNumberFormat="1" applyBorder="1" applyAlignment="1" applyProtection="1">
      <alignment horizontal="center"/>
      <protection hidden="1"/>
    </xf>
    <xf numFmtId="166" fontId="0" fillId="0" borderId="1" xfId="1" applyNumberFormat="1" applyFont="1" applyBorder="1" applyAlignment="1" applyProtection="1">
      <alignment horizontal="center"/>
      <protection hidden="1"/>
    </xf>
    <xf numFmtId="1" fontId="3" fillId="0" borderId="1" xfId="1" applyNumberFormat="1" applyFont="1" applyFill="1" applyBorder="1" applyAlignment="1" applyProtection="1">
      <alignment horizontal="center"/>
      <protection hidden="1"/>
    </xf>
    <xf numFmtId="165" fontId="0" fillId="0" borderId="8" xfId="0" applyNumberFormat="1" applyBorder="1" applyAlignment="1" applyProtection="1">
      <alignment horizontal="center"/>
      <protection hidden="1"/>
    </xf>
    <xf numFmtId="166" fontId="0" fillId="0" borderId="8" xfId="1" applyNumberFormat="1" applyFont="1" applyBorder="1" applyAlignment="1" applyProtection="1">
      <alignment horizontal="center"/>
      <protection hidden="1"/>
    </xf>
    <xf numFmtId="1" fontId="3" fillId="0" borderId="8" xfId="1" applyNumberFormat="1" applyFont="1" applyFill="1" applyBorder="1" applyAlignment="1" applyProtection="1">
      <alignment horizontal="center"/>
      <protection hidden="1"/>
    </xf>
    <xf numFmtId="0" fontId="24" fillId="2"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0" fontId="24" fillId="2" borderId="1" xfId="0" applyFont="1" applyFill="1" applyBorder="1" applyAlignment="1">
      <alignment horizontal="center"/>
    </xf>
    <xf numFmtId="43" fontId="5" fillId="0" borderId="0" xfId="2" applyFont="1" applyAlignment="1" applyProtection="1">
      <alignment horizontal="left" vertical="center"/>
      <protection hidden="1"/>
    </xf>
    <xf numFmtId="0" fontId="0" fillId="0" borderId="0" xfId="0"/>
    <xf numFmtId="0" fontId="0" fillId="0" borderId="0" xfId="0" applyAlignment="1">
      <alignment horizontal="left" vertical="center" indent="1"/>
    </xf>
    <xf numFmtId="0" fontId="0" fillId="0" borderId="0" xfId="0" applyAlignment="1">
      <alignment wrapText="1"/>
    </xf>
    <xf numFmtId="0" fontId="8" fillId="0" borderId="0" xfId="0" applyFont="1"/>
    <xf numFmtId="0" fontId="8" fillId="0" borderId="0" xfId="0" applyFont="1" applyAlignment="1">
      <alignment horizontal="left" vertical="center" indent="1"/>
    </xf>
    <xf numFmtId="0" fontId="10" fillId="3" borderId="0" xfId="0" applyFont="1" applyFill="1" applyAlignment="1">
      <alignment horizontal="left" wrapText="1"/>
    </xf>
    <xf numFmtId="0" fontId="12" fillId="0" borderId="0" xfId="0" applyFont="1" applyAlignment="1">
      <alignment vertical="center"/>
    </xf>
    <xf numFmtId="0" fontId="18" fillId="0" borderId="0" xfId="0" applyFont="1" applyAlignment="1">
      <alignment horizontal="left" vertical="center" indent="2"/>
    </xf>
    <xf numFmtId="0" fontId="17" fillId="0" borderId="0" xfId="0" applyFont="1" applyAlignment="1">
      <alignment horizontal="left" vertical="center" indent="2"/>
    </xf>
    <xf numFmtId="0" fontId="0" fillId="0" borderId="0" xfId="0" applyAlignment="1">
      <alignment vertical="center"/>
    </xf>
    <xf numFmtId="0" fontId="0" fillId="0" borderId="0" xfId="0" applyAlignment="1">
      <alignment horizontal="left" vertical="center"/>
    </xf>
    <xf numFmtId="0" fontId="10" fillId="3" borderId="0" xfId="0" applyFont="1" applyFill="1" applyAlignment="1">
      <alignment horizontal="center"/>
    </xf>
    <xf numFmtId="165" fontId="0" fillId="0" borderId="1" xfId="0" applyNumberFormat="1" applyBorder="1"/>
    <xf numFmtId="166" fontId="0" fillId="0" borderId="1" xfId="0" applyNumberFormat="1" applyBorder="1" applyAlignment="1">
      <alignment horizontal="center"/>
    </xf>
    <xf numFmtId="166" fontId="0" fillId="0" borderId="0" xfId="1" applyNumberFormat="1" applyFont="1"/>
    <xf numFmtId="166" fontId="0" fillId="2" borderId="1" xfId="0" applyNumberFormat="1" applyFill="1" applyBorder="1" applyAlignment="1">
      <alignment horizontal="center"/>
    </xf>
    <xf numFmtId="0" fontId="25" fillId="2" borderId="1" xfId="0" applyFont="1" applyFill="1" applyBorder="1" applyAlignment="1">
      <alignment horizontal="center" wrapText="1"/>
    </xf>
    <xf numFmtId="0" fontId="25" fillId="2" borderId="1" xfId="0" applyFont="1" applyFill="1" applyBorder="1" applyAlignment="1">
      <alignment horizontal="center"/>
    </xf>
    <xf numFmtId="166" fontId="25" fillId="2" borderId="1" xfId="0" applyNumberFormat="1" applyFont="1" applyFill="1" applyBorder="1" applyAlignment="1">
      <alignment horizontal="center"/>
    </xf>
    <xf numFmtId="0" fontId="26" fillId="2" borderId="0" xfId="0" applyFont="1" applyFill="1" applyAlignment="1">
      <alignment horizontal="center" vertical="center"/>
    </xf>
    <xf numFmtId="0" fontId="26" fillId="2" borderId="10" xfId="0" applyFont="1" applyFill="1" applyBorder="1" applyAlignment="1">
      <alignment horizontal="center" vertical="center"/>
    </xf>
    <xf numFmtId="165" fontId="27" fillId="0" borderId="1" xfId="0" applyNumberFormat="1" applyFont="1" applyBorder="1" applyAlignment="1" applyProtection="1">
      <alignment horizontal="center"/>
      <protection hidden="1"/>
    </xf>
    <xf numFmtId="166" fontId="27" fillId="0" borderId="1" xfId="1" applyNumberFormat="1" applyFont="1" applyBorder="1" applyAlignment="1" applyProtection="1">
      <alignment horizontal="center"/>
      <protection hidden="1"/>
    </xf>
    <xf numFmtId="1" fontId="28" fillId="0" borderId="1" xfId="1" applyNumberFormat="1" applyFont="1" applyFill="1" applyBorder="1" applyAlignment="1" applyProtection="1">
      <alignment horizontal="center"/>
      <protection hidden="1"/>
    </xf>
    <xf numFmtId="0" fontId="5" fillId="2" borderId="4" xfId="0" applyFont="1" applyFill="1" applyBorder="1" applyAlignment="1" applyProtection="1">
      <alignment horizontal="left" vertical="top" wrapText="1"/>
      <protection hidden="1"/>
    </xf>
    <xf numFmtId="0" fontId="27" fillId="0" borderId="2" xfId="0" applyFont="1" applyBorder="1" applyAlignment="1" applyProtection="1">
      <alignment horizontal="left"/>
      <protection hidden="1"/>
    </xf>
    <xf numFmtId="0" fontId="0" fillId="0" borderId="2" xfId="0" applyBorder="1" applyAlignment="1" applyProtection="1">
      <alignment horizontal="left"/>
      <protection hidden="1"/>
    </xf>
    <xf numFmtId="0" fontId="0" fillId="0" borderId="7" xfId="0" applyBorder="1" applyAlignment="1" applyProtection="1">
      <alignment horizontal="left"/>
      <protection hidden="1"/>
    </xf>
    <xf numFmtId="0" fontId="0" fillId="0" borderId="0" xfId="0" applyAlignment="1" applyProtection="1">
      <alignment horizontal="left"/>
      <protection locked="0"/>
    </xf>
    <xf numFmtId="0" fontId="27" fillId="0" borderId="3" xfId="0" applyFont="1" applyBorder="1" applyAlignment="1" applyProtection="1">
      <alignment horizontal="center"/>
      <protection hidden="1"/>
    </xf>
    <xf numFmtId="0" fontId="0" fillId="0" borderId="3" xfId="0" applyBorder="1" applyAlignment="1" applyProtection="1">
      <alignment horizontal="center"/>
      <protection hidden="1"/>
    </xf>
    <xf numFmtId="0" fontId="0" fillId="0" borderId="9" xfId="0" applyBorder="1" applyAlignment="1" applyProtection="1">
      <alignment horizontal="center"/>
      <protection hidden="1"/>
    </xf>
    <xf numFmtId="0" fontId="28" fillId="0" borderId="1" xfId="0" applyFont="1" applyBorder="1" applyAlignment="1" applyProtection="1">
      <alignment vertical="center" wrapText="1"/>
      <protection locked="0"/>
    </xf>
    <xf numFmtId="0" fontId="28" fillId="0" borderId="1" xfId="0" applyFont="1" applyBorder="1" applyAlignment="1" applyProtection="1">
      <alignment horizontal="center" vertical="center" wrapText="1"/>
      <protection locked="0"/>
    </xf>
    <xf numFmtId="164" fontId="28"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3" fillId="0" borderId="8" xfId="0" applyFont="1" applyBorder="1" applyAlignment="1" applyProtection="1">
      <alignment vertical="center" wrapText="1"/>
      <protection locked="0"/>
    </xf>
    <xf numFmtId="0" fontId="3" fillId="0" borderId="8" xfId="0" applyFont="1" applyBorder="1" applyAlignment="1" applyProtection="1">
      <alignment horizontal="center" vertical="center" wrapText="1"/>
      <protection locked="0"/>
    </xf>
    <xf numFmtId="164" fontId="3" fillId="0" borderId="8" xfId="0" applyNumberFormat="1" applyFont="1" applyBorder="1" applyAlignment="1" applyProtection="1">
      <alignment horizontal="center" vertical="center" wrapText="1"/>
      <protection locked="0"/>
    </xf>
    <xf numFmtId="2" fontId="5" fillId="2" borderId="5" xfId="0" applyNumberFormat="1" applyFont="1" applyFill="1" applyBorder="1" applyAlignment="1" applyProtection="1">
      <alignment horizontal="center" vertical="top" wrapText="1"/>
      <protection hidden="1"/>
    </xf>
    <xf numFmtId="0" fontId="5" fillId="2" borderId="5" xfId="0" applyFont="1" applyFill="1" applyBorder="1" applyAlignment="1" applyProtection="1">
      <alignment horizontal="center" vertical="top" wrapText="1"/>
      <protection hidden="1"/>
    </xf>
    <xf numFmtId="0" fontId="5" fillId="2" borderId="6" xfId="0" applyFont="1" applyFill="1" applyBorder="1" applyAlignment="1" applyProtection="1">
      <alignment horizontal="center" vertical="top" wrapText="1"/>
      <protection hidden="1"/>
    </xf>
    <xf numFmtId="0" fontId="0" fillId="0" borderId="0" xfId="0" applyProtection="1">
      <protection hidden="1"/>
    </xf>
    <xf numFmtId="44" fontId="29" fillId="0" borderId="0" xfId="0" applyNumberFormat="1" applyFont="1" applyAlignment="1" applyProtection="1">
      <alignment horizontal="center" vertical="center" wrapText="1"/>
      <protection hidden="1"/>
    </xf>
    <xf numFmtId="0" fontId="6" fillId="0" borderId="0" xfId="0" applyFont="1" applyProtection="1">
      <protection hidden="1"/>
    </xf>
    <xf numFmtId="44" fontId="2" fillId="0" borderId="0" xfId="0" applyNumberFormat="1" applyFont="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4" fillId="0" borderId="0" xfId="0" applyFont="1" applyAlignment="1" applyProtection="1">
      <alignment horizontal="left"/>
      <protection hidden="1"/>
    </xf>
    <xf numFmtId="0" fontId="4" fillId="0" borderId="0" xfId="0" applyFont="1" applyProtection="1">
      <protection hidden="1"/>
    </xf>
    <xf numFmtId="2" fontId="0" fillId="0" borderId="0" xfId="0" applyNumberFormat="1" applyAlignment="1" applyProtection="1">
      <alignment horizontal="center"/>
      <protection hidden="1"/>
    </xf>
  </cellXfs>
  <cellStyles count="3">
    <cellStyle name="Comma" xfId="2" builtinId="3"/>
    <cellStyle name="Normal" xfId="0" builtinId="0"/>
    <cellStyle name="Percent" xfId="1" builtinId="5"/>
  </cellStyles>
  <dxfs count="26529">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font>
        <b val="0"/>
        <i val="0"/>
        <strike val="0"/>
        <condense val="0"/>
        <extend val="0"/>
        <outline val="0"/>
        <shadow val="0"/>
        <u val="none"/>
        <vertAlign val="baseline"/>
        <sz val="11"/>
        <color auto="1"/>
        <name val="Calibri"/>
        <family val="2"/>
        <scheme val="minor"/>
      </font>
      <numFmt numFmtId="164"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6" formatCode="0.0%"/>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auto="1"/>
        </right>
        <top style="thin">
          <color indexed="64"/>
        </top>
        <bottom style="thin">
          <color indexed="64"/>
        </bottom>
      </border>
      <protection locked="1" hidden="1"/>
    </dxf>
    <dxf>
      <numFmt numFmtId="166"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numFmt numFmtId="165" formatCode="[&gt;0]#,##0;[&lt;0]\-#,##0;&quot;&quot;\ \ "/>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alignment horizontal="left" textRotation="0" indent="0" justifyLastLine="0" shrinkToFit="0" readingOrder="0"/>
      <border diagonalUp="0" diagonalDown="0">
        <left/>
        <right style="thin">
          <color indexed="64"/>
        </right>
        <top style="thin">
          <color indexed="64"/>
        </top>
        <bottom style="thin">
          <color indexed="64"/>
        </bottom>
      </border>
      <protection locked="1" hidden="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genera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genera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bgColor rgb="FFCC9900"/>
        </patternFill>
      </fill>
    </dxf>
    <dxf>
      <font>
        <color rgb="FF002060"/>
      </font>
    </dxf>
    <dxf>
      <fill>
        <patternFill patternType="solid">
          <bgColor rgb="FFCC9900"/>
        </patternFill>
      </fill>
    </dxf>
    <dxf>
      <font>
        <color rgb="FF002060"/>
      </font>
    </dxf>
    <dxf>
      <fill>
        <patternFill patternType="solid">
          <bgColor rgb="FFCC9900"/>
        </patternFill>
      </fill>
    </dxf>
    <dxf>
      <font>
        <color rgb="FF002060"/>
      </font>
    </dxf>
    <dxf>
      <fill>
        <patternFill>
          <bgColor rgb="FFCC9900"/>
        </patternFill>
      </fill>
    </dxf>
    <dxf>
      <numFmt numFmtId="13" formatCode="0%"/>
    </dxf>
    <dxf>
      <fill>
        <patternFill patternType="solid">
          <bgColor rgb="FFCC9900"/>
        </patternFill>
      </fill>
    </dxf>
    <dxf>
      <font>
        <color rgb="FF002060"/>
      </font>
    </dxf>
    <dxf>
      <alignment wrapText="1"/>
    </dxf>
    <dxf>
      <alignment wrapText="1"/>
    </dxf>
    <dxf>
      <alignment wrapTex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numFmt numFmtId="0" formatCode="General"/>
    </dxf>
    <dxf>
      <numFmt numFmtId="166" formatCode="0.0%"/>
    </dxf>
    <dxf>
      <numFmt numFmtId="166" formatCode="0.0%"/>
    </dxf>
    <dxf>
      <fill>
        <patternFill patternType="solid">
          <bgColor rgb="FF002060"/>
        </patternFill>
      </fill>
    </dxf>
    <dxf>
      <fill>
        <patternFill>
          <bgColor rgb="FFCC9900"/>
        </patternFill>
      </fill>
    </dxf>
    <dxf>
      <font>
        <color rgb="FF002060"/>
      </font>
    </dxf>
    <dxf>
      <alignment horizontal="center"/>
    </dxf>
    <dxf>
      <font>
        <sz val="12"/>
      </font>
    </dxf>
    <dxf>
      <font>
        <sz val="12"/>
      </font>
    </dxf>
    <dxf>
      <font>
        <sz val="12"/>
      </font>
    </dxf>
    <dxf>
      <fill>
        <patternFill>
          <bgColor rgb="FFFF00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numFmt numFmtId="0" formatCode="General"/>
      <alignment horizontal="center" textRotation="0" indent="0" justifyLastLine="0" shrinkToFit="0" readingOrder="0"/>
      <border diagonalUp="0" diagonalDown="0">
        <left style="thin">
          <color auto="1"/>
        </left>
        <right/>
        <top style="thin">
          <color indexed="64"/>
        </top>
        <bottom style="thin">
          <color indexed="64"/>
        </bottom>
      </border>
      <protection locked="1" hidden="1"/>
    </dxf>
    <dxf>
      <protection locked="0" hidden="0"/>
    </dxf>
    <dxf>
      <font>
        <b/>
        <i val="0"/>
        <strike val="0"/>
        <condense val="0"/>
        <extend val="0"/>
        <outline val="0"/>
        <shadow val="0"/>
        <u val="none"/>
        <vertAlign val="baseline"/>
        <sz val="12"/>
        <color rgb="FF002060"/>
        <name val="Calibri"/>
        <family val="2"/>
        <scheme val="minor"/>
      </font>
      <fill>
        <patternFill patternType="solid">
          <fgColor indexed="64"/>
          <bgColor rgb="FFCC9900"/>
        </patternFill>
      </fill>
      <alignment horizontal="center" vertical="top" textRotation="0" wrapText="1" indent="0" justifyLastLine="0" shrinkToFit="0" readingOrder="0"/>
      <border diagonalUp="0" diagonalDown="0">
        <left style="thin">
          <color indexed="64"/>
        </left>
        <right style="thin">
          <color indexed="64"/>
        </right>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color rgb="FF002060"/>
      </font>
      <fill>
        <patternFill>
          <bgColor rgb="FFFFC000"/>
        </patternFill>
      </fill>
    </dxf>
    <dxf>
      <font>
        <b/>
        <i val="0"/>
        <color rgb="FF002060"/>
      </font>
      <fill>
        <patternFill>
          <bgColor rgb="FFFFC000"/>
        </patternFill>
      </fill>
    </dxf>
    <dxf>
      <font>
        <color rgb="FF002060"/>
      </font>
      <fill>
        <patternFill>
          <bgColor rgb="FFFFC000"/>
        </patternFill>
      </fill>
    </dxf>
  </dxfs>
  <tableStyles count="3" defaultTableStyle="TableStyleMedium9" defaultPivotStyle="PivotStyleLight16">
    <tableStyle name="Slicer Style 1" pivot="0" table="0" count="1" xr9:uid="{FF17A4CC-324F-4B94-A96D-595A378DCEDD}">
      <tableStyleElement type="wholeTable" dxfId="26528"/>
    </tableStyle>
    <tableStyle name="Slicer Style 2" pivot="0" table="0" count="1" xr9:uid="{EFE1466F-7EBE-46C8-86A4-2481005089C3}">
      <tableStyleElement type="headerRow" dxfId="26527"/>
    </tableStyle>
    <tableStyle name="Slicer Style 3" pivot="0" table="0" count="3" xr9:uid="{22F0959A-F89C-4B26-B7D7-F0E249B95BE7}">
      <tableStyleElement type="headerRow" dxfId="26526"/>
    </tableStyle>
  </tableStyles>
  <colors>
    <mruColors>
      <color rgb="FFCC9900"/>
      <color rgb="FFFF9933"/>
      <color rgb="FFFFCC00"/>
      <color rgb="FFCCCC00"/>
      <color rgb="FFFFFF66"/>
    </mruColors>
  </colors>
  <extLst>
    <ext xmlns:x14="http://schemas.microsoft.com/office/spreadsheetml/2009/9/main" uri="{46F421CA-312F-682f-3DD2-61675219B42D}">
      <x14:dxfs count="2">
        <dxf>
          <font>
            <color rgb="FF002060"/>
          </font>
          <fill>
            <patternFill>
              <bgColor rgb="FFFFC000"/>
            </patternFill>
          </fill>
        </dxf>
        <dxf>
          <font>
            <color rgb="FF002060"/>
          </font>
          <fill>
            <patternFill>
              <bgColor rgb="FFFFC000"/>
            </patternFill>
          </fill>
        </dxf>
      </x14:dxfs>
    </ext>
    <ext xmlns:x14="http://schemas.microsoft.com/office/spreadsheetml/2009/9/main" uri="{EB79DEF2-80B8-43e5-95BD-54CBDDF9020C}">
      <x14:slicerStyles defaultSlicerStyle="SlicerStyleLight1">
        <x14:slicerStyle name="Slicer Style 1"/>
        <x14:slicerStyle name="Slicer Style 2"/>
        <x14:slicerStyle name="Slicer Style 3">
          <x14:slicerStyleElements>
            <x14:slicerStyleElement type="selectedItemWithData" dxfId="1"/>
            <x14:slicerStyleElement type="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913337</xdr:colOff>
      <xdr:row>1</xdr:row>
      <xdr:rowOff>58725</xdr:rowOff>
    </xdr:to>
    <xdr:pic>
      <xdr:nvPicPr>
        <xdr:cNvPr id="2" name="Picture 1">
          <a:extLst>
            <a:ext uri="{FF2B5EF4-FFF2-40B4-BE49-F238E27FC236}">
              <a16:creationId xmlns:a16="http://schemas.microsoft.com/office/drawing/2014/main" id="{142E6499-61C4-48C5-B7C2-3C8CE68F6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399112" cy="1116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57149</xdr:rowOff>
    </xdr:from>
    <xdr:to>
      <xdr:col>0</xdr:col>
      <xdr:colOff>1514475</xdr:colOff>
      <xdr:row>6</xdr:row>
      <xdr:rowOff>142874</xdr:rowOff>
    </xdr:to>
    <xdr:pic>
      <xdr:nvPicPr>
        <xdr:cNvPr id="2" name="Picture 1">
          <a:extLst>
            <a:ext uri="{FF2B5EF4-FFF2-40B4-BE49-F238E27FC236}">
              <a16:creationId xmlns:a16="http://schemas.microsoft.com/office/drawing/2014/main" id="{698C7234-A7C1-4B64-9360-78F866B368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57149"/>
          <a:ext cx="1466850" cy="12287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5</xdr:col>
      <xdr:colOff>33299</xdr:colOff>
      <xdr:row>0</xdr:row>
      <xdr:rowOff>38099</xdr:rowOff>
    </xdr:from>
    <xdr:to>
      <xdr:col>6</xdr:col>
      <xdr:colOff>257175</xdr:colOff>
      <xdr:row>6</xdr:row>
      <xdr:rowOff>171450</xdr:rowOff>
    </xdr:to>
    <mc:AlternateContent xmlns:mc="http://schemas.openxmlformats.org/markup-compatibility/2006">
      <mc:Choice xmlns:a14="http://schemas.microsoft.com/office/drawing/2010/main" Requires="a14">
        <xdr:graphicFrame macro="">
          <xdr:nvGraphicFramePr>
            <xdr:cNvPr id="4" name="ABC Class">
              <a:extLst>
                <a:ext uri="{FF2B5EF4-FFF2-40B4-BE49-F238E27FC236}">
                  <a16:creationId xmlns:a16="http://schemas.microsoft.com/office/drawing/2014/main" id="{DE22E6D4-8782-33D4-D166-C2853C49D45C}"/>
                </a:ext>
              </a:extLst>
            </xdr:cNvPr>
            <xdr:cNvGraphicFramePr/>
          </xdr:nvGraphicFramePr>
          <xdr:xfrm>
            <a:off x="0" y="0"/>
            <a:ext cx="0" cy="0"/>
          </xdr:xfrm>
          <a:graphic>
            <a:graphicData uri="http://schemas.microsoft.com/office/drawing/2010/slicer">
              <sle:slicer xmlns:sle="http://schemas.microsoft.com/office/drawing/2010/slicer" name="ABC Class"/>
            </a:graphicData>
          </a:graphic>
        </xdr:graphicFrame>
      </mc:Choice>
      <mc:Fallback>
        <xdr:sp macro="" textlink="">
          <xdr:nvSpPr>
            <xdr:cNvPr id="0" name=""/>
            <xdr:cNvSpPr>
              <a:spLocks noTextEdit="1"/>
            </xdr:cNvSpPr>
          </xdr:nvSpPr>
          <xdr:spPr>
            <a:xfrm>
              <a:off x="8853449" y="38099"/>
              <a:ext cx="1633576" cy="12763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RA" refreshedDate="45823.669864699077" createdVersion="8" refreshedVersion="8" minRefreshableVersion="3" recordCount="401" xr:uid="{B0DC3267-DAD8-46FA-8F1B-FE4696EF9C35}">
  <cacheSource type="worksheet">
    <worksheetSource name="Table1"/>
  </cacheSource>
  <cacheFields count="9">
    <cacheField name="No" numFmtId="0">
      <sharedItems/>
    </cacheField>
    <cacheField name="Item Name" numFmtId="0">
      <sharedItems containsNonDate="0" containsBlank="1" count="394">
        <m/>
        <s v="ACICLOVIR 5% W/W CREAM 2G (PINEWOOD)" u="1"/>
        <s v="ACTILIFE MULTIVITAMIN TABLET 30'S" u="1"/>
        <s v="ADDYZOA 20S" u="1"/>
        <s v="ADRENALIN SERENALINE 1MG/2ML INJECTION" u="1"/>
        <s v="ADVAPRAZOLE (OMEPRAZOLE ) 40MG INJECTION" u="1"/>
        <s v="ALDOMET 250MG TABS  30S - IROKO" u="1"/>
        <s v="AMIKACIN 500MG/2ML INJECTION" u="1"/>
        <s v="AMITRIPTYLINE TABLET 25MG" u="1"/>
        <s v="AMLODIPINE 10MG (TEVA)" u="1"/>
        <s v="AMLODIPINE TAB. 10MG" u="1"/>
        <s v="AMLODIPINE TAB. 5MG" u="1"/>
        <s v="AMOKSIKLAV SUSP   457MG 5ML   70ML" u="1"/>
        <s v="AMOKSIKLAV SUSP 228,5MG/ 5ML 70ML" u="1"/>
        <s v="AMOXICILLIN CAPSULE 500MG" u="1"/>
        <s v="AMOXICILLIN-CLAVULANIC (FLEMING) 1G TAB" u="1"/>
        <s v="AMOXICILLIN-CLAVULANIC(FLEMING) 625MG TAB" u="1"/>
        <s v="AMOXICLAV (ADVACLAV) INJECTION 600MG" u="1"/>
        <s v="AMOXICLAV (ADVACLAV)1.2MG INJECTION" u="1"/>
        <s v="AMPICILLIN INJECTION 500MG" u="1"/>
        <s v="ANGINOVAG" u="1"/>
        <s v="ANUSOL CREAM/OINTMENT 3WAY ACTION 23G" u="1"/>
        <s v="ANUSOL SUPPOSITORIES" u="1"/>
        <s v="APTIZOOM SYRUP" u="1"/>
        <s v="AQUEOUS CREAM 500ML" u="1"/>
        <s v="ARTESUN 30MG" u="1"/>
        <s v="ARTESUN 60MG INJECTION" u="1"/>
        <s v="ARTESUN INJ 120MG" u="1"/>
        <s v="ARTESUNATE INJECTION,60MG" u="1"/>
        <s v="ARTHROSAN GEL" u="1"/>
        <s v="ASCORYL PLUS 125ML" u="1"/>
        <s v="ASCOVITE CEE VIT C 100ML ECL" u="1"/>
        <s v="ATORVASTATIN TABLET 10MG" u="1"/>
        <s v="ATORVASTIN TABLET 20MG" u="1"/>
        <s v="ATROPINE INJECTION 1MG/ML" u="1"/>
        <s v="AUNTIE MARYS BABY GRIPE MIXTURE 150ML ECL" u="1"/>
        <s v="AZITHROMYCIN 500MG (ZYMAX)" u="1"/>
        <s v="AZITHROMYCIN CAPSULE,250MG" u="1"/>
        <s v="AZOMAX  AZITHROMYCIN SUSP 200MG" u="1"/>
        <s v="BACITRACIN CREAM" u="1"/>
        <s v="BELLS BABY COUGH SYR  100ML LIQUID BELLS" u="1"/>
        <s v="BELLS BABY GRIPE WATER" u="1"/>
        <s v="BELLS BABY TEETHING MIXTURE" u="1"/>
        <s v="BELLS DRY TICKLY COUGH 200ML" u="1"/>
        <s v="BELLS VITAMIN C SYRUP 100ML" u="1"/>
        <s v="BENDROFLUAZIDE 2.5MG 500'S" u="1"/>
        <s v="BIOFLOR SACHET 250MG 10S" u="1"/>
        <s v="BLUE PEN" u="1"/>
        <s v="BODY SPLASH LARGE SIZE" u="1"/>
        <s v="BONJELA ADULT 15MG" u="1"/>
        <s v="BONJELA JUNIOR GEL 15G" u="1"/>
        <s v="BONJELA TEETHING GEL 15G" u="1"/>
        <s v="BONNISAN SYR. 120ML" u="1"/>
        <s v="BOTTLE WATER" u="1"/>
        <s v="BRAINWISE OMEGA 3 SYRUP" u="1"/>
        <s v="BRUFEN PAEDIATRIC SYRUP UK" u="1"/>
        <s v="BUSCOMED TABS 10MG 20S ECL" u="1"/>
        <s v="C SECTION PACK" u="1"/>
        <s v="CAFFEIN CITRATE INJ" u="1"/>
        <s v="CALCIUM EFFERVESCENT (MIVOLIS)" u="1"/>
        <s v="CALCIUM GLUCONATE INJ  10ML" u="1"/>
        <s v="CALCOUGH INFANT SYR" u="1"/>
        <s v="CALPOL 2+ INFANT SUSP 100ML" u="1"/>
        <s v="CALSTAR CALCIUM TABLET" u="1"/>
        <s v="CANDID V 3 PESSARY 3'S" u="1"/>
        <s v="CANDID V PESSARY 6'S" u="1"/>
        <s v="CARBETOCIN INJ 100MCG/ML" u="1"/>
        <s v="CARE SIMPLE LINCTUS" u="1"/>
        <s v="CEFIXIME 200MG TABS 10S" u="1"/>
        <s v="CEFPODOXIME (ORELOX) 100MG TABS" u="1"/>
        <s v="CEFPODOXIME (ORELOX) 200MG TABS" u="1"/>
        <s v="CEFTRIAZONE INJECTION 2G" u="1"/>
        <s v="CEFTRIAZONE INJECTION, 1G" u="1"/>
        <s v="CEFUROXIME 500MG TABLET GENERIC" u="1"/>
        <s v="CEFUROXIME 750MG INJECTION" u="1"/>
        <s v="CELEBREX  CAPS 200MG 10S" u="1"/>
        <s v="CELECOXIB CAPS 200MG" u="1"/>
        <s v="CETIRIZINE TABLET 10MG" u="1"/>
        <s v="CETIRIZINE TABS 10MG TEVA 30S" u="1"/>
        <s v="CETIRIZINE(CETRIZAN) SYR. 60ML" u="1"/>
        <s v="CHLORAMPHENICOL EYE DROP ( RAMICOL )" u="1"/>
        <s v="CHLORYX - G GEL 25G" u="1"/>
        <s v="CHORIOMON 5000 I.U IBSA" u="1"/>
        <s v="CIPRO DENK 500MG 10s" u="1"/>
        <s v="CIPROFLOXACIN 0.3%(CIPAC) EYE/EAR DROPS 10ML" u="1"/>
        <s v="CIPROFLOXACIN 200MG/100ML INJ." u="1"/>
        <s v="CIPROLEX 500MG TABLET 10S" u="1"/>
        <s v="CIPROLEX TZ  TABS 500MG 14S LUEX" u="1"/>
        <s v="CLARITHROMYCIN CAPSULE, 250 MG" u="1"/>
        <s v="CLARITHROMYCIN CAPSULE, 500 MG" u="1"/>
        <s v="CLARITYNE TAB 10MG 10'S" u="1"/>
        <s v="CLOMID 50MG TAB 10S" u="1"/>
        <s v="CLOTRIMAZOLE CREAM, 1%" u="1"/>
        <s v="COARTEM 20/120MG (12 DOSES)" u="1"/>
        <s v="COARTEM 20/120MG TABS 18S" u="1"/>
        <s v="COARTEM 80MG/480MG TABS 6S NOVARTIS" u="1"/>
        <s v="COARTEM DISP 20/120 6S" u="1"/>
        <s v="COLDRILIF 60ML SYRUP" u="1"/>
        <s v="COLODIUM (HOVID) 2MG CAPSULES" u="1"/>
        <s v="Copper IUD" u="1"/>
        <s v="C-PHENERAMINE SYR" u="1"/>
        <s v="CRESTOR ROSUVASTATIN TABS 10MG 28S" u="1"/>
        <s v="CRYSTALLINE PENICILLIN G IV VIALS 50S (TROGE)" u="1"/>
        <s v="C-SEAL 0.5ML" u="1"/>
        <s v="CYCLOGEST 400MG SUPP 15s" u="1"/>
        <s v="CYTOTEC 200MCG TABS MISOPROSTOL 60S  PFIZER" u="1"/>
        <s v="DAKTARIN ORAL GEL" u="1"/>
        <s v="DALACIN C (CLINDAMYCIN) 300MG CAPS" u="1"/>
        <s v="DALACIN C INJECTION 300MG/2ML" u="1"/>
        <s v="D-ARTEP 20/160 DISPERSIBLE TABLET" u="1"/>
        <s v="DECATYLEN LOZENGES" u="1"/>
        <s v="DEEP FREEZ GEL 100G" u="1"/>
        <s v="DEEP FREEZE GEL 35G" u="1"/>
        <s v="DEEP FREEZE SPRAY 150ML" u="1"/>
        <s v="DEEP HEAT RUB 35G" u="1"/>
        <s v="DEEP HEAT SPRAY 150ML" u="1"/>
        <s v="DEPOT PROVERA MEDROXYPROGESTERONE 150MG INJ" u="1"/>
        <s v="DERMOFIX 20G" u="1"/>
        <s v="DERMOPLAST SPRAY" u="1"/>
        <s v="DEXAMETHASONE 4MG/ML INJ" u="1"/>
        <s v="DEXAMETHASONE INJECTION 8MG/2MLS" u="1"/>
        <s v="DEXTROSE 10%  IN 0.18% NORMAL  SALINE 250ML" u="1"/>
        <s v="DEXTROSE 10% (500ML) INFUSION" u="1"/>
        <s v="DEXTROSE 4.3% DEXTROSE IN SODIUM CHLORIDE 0.18%  INF.(250 ML)" u="1"/>
        <s v="DEXTROSE 4.3% SODIUM CHLORIDE 0.18% INJECTION   INJ 250ML INTRA-FLEX" u="1"/>
        <s v="DEXTROSE 5% (500 ML) INFUSION" u="1"/>
        <s v="DEXTROSE 5% IN SODIUM CHLORIDE 0.9% INF. (500 ML)" u="1"/>
        <s v="DIAZEPAM INJ 10MG/2ML" u="1"/>
        <s v="DICLOFENAC GEL 30G" u="1"/>
        <s v="DIFLUCAN 150MG FLUCONAZOLE CAPSULES" u="1"/>
        <s v="DISPERSIBLE ASPIRIN TABLET 75MG" u="1"/>
        <s v="DISPOSABLE GLOVES" u="1"/>
        <s v="DOMI-10 DOMPERIDONE SUPP 10MG BLISS GVS" u="1"/>
        <s v="DOMI-30 5S SUPP BLISS" u="1"/>
        <s v="DORETA TRAMADOL TABS 37.5MG" u="1"/>
        <s v="DORMICUM (MIDAZOLAM) 5MG/5ML INJECTION 10S" u="1"/>
        <s v="DOSTINEX  CARBEGOLINE TABS 0.5MG, 8S" u="1"/>
        <s v="DOXIFLOW" u="1"/>
        <s v="DOXYCIL  CAPS 100MG, 10S ENTRANCE" u="1"/>
        <s v="DREZ OINTMENT 10G" u="1"/>
        <s v="DREZ OINTMENT 30G" u="1"/>
        <s v="DREZ SOLUTION 100ML" u="1"/>
        <s v="DUPHASTON 10MG" u="1"/>
        <s v="DUROMINE 30MG CAPS 30S" u="1"/>
        <s v="DYNAMOGEN ORAL SOLUTION" u="1"/>
        <s v="EMIFILM 4MG TABLET" u="1"/>
        <s v="ENACEF 125MG/5ML 50ML SUSP" u="1"/>
        <s v="ENAPHOX (CEFPODOXIME) SUSP 40MG/5ML" u="1"/>
        <s v="ENOXAPARIN INJ 40MG/0.4ML(LOMOH)" u="1"/>
        <s v="ENTEROGERMINA" u="1"/>
        <s v="E-PANOL (PARACETAMOL) SYRUP" u="1"/>
        <s v="EPHEDRINE 1% NASAL DROPS" u="1"/>
        <s v="EPHEDRINE INJECTIOIN" u="1"/>
        <s v="EVENING PRIMOSE VAL - 30S" u="1"/>
        <s v="EXEVIN CHILD NASAL DROPS" u="1"/>
        <s v="EXFORGE 10/160 28S" u="1"/>
        <s v="FAYTEX PAD" u="1"/>
        <s v="FEBRILEX JNR SYR" u="1"/>
        <s v="FEMOM TABLET" u="1"/>
        <s v="FEMRICH TABLET" u="1"/>
        <s v="FENTANYL FRESENIUS 100MG/2ML" u="1"/>
        <s v="FERROLEX SYRUP 250ML" u="1"/>
        <s v="FERTILO-LADY DENK" u="1"/>
        <s v="FISHERMAN'S FRIEND LOZENGES 24S" u="1"/>
        <s v="FLORADISH SYRUP 200ML" u="1"/>
        <s v="FLUCLOXACILLIN 500MG 28S" u="1"/>
        <s v="FLUCLOXACILLIN SUSP125MG/5ML 100ML" u="1"/>
        <s v="FLUCONA DENK FLUCONAZOLE CAP 150MG" u="1"/>
        <s v="FLUXAMOX SUSP" u="1"/>
        <s v="FOLIC ACID 5MG TABS 30'S" u="1"/>
        <s v="FOSTIMON FSH 150IU" u="1"/>
        <s v="FRAGMIN  5000IU INJECTION" u="1"/>
        <s v="FUROSEMIDE 20MG" u="1"/>
        <s v="FUROSEMIDE INJECTION, 10MG/ML IN 2 ML" u="1"/>
        <s v="GACET(PARACETAMOL) 1GM SUPPOSITORY" u="1"/>
        <s v="GACET(PARACETAMOL) SUPPOSITORY 125MG" u="1"/>
        <s v="GACET(PARACETAMOL) SUPPOSITORY 250MG" u="1"/>
        <s v="GALVUS MET 50/1000MG TABS" u="1"/>
        <s v="GENTAMICIN EYE/EAR DROPS" u="1"/>
        <s v="GENTAMYCIN INJECTION 80MG/2ML 10S" u="1"/>
        <s v="GINOVERA CAPSULES" u="1"/>
        <s v="GLINTHER (ARTEMETHER)INJ 80MG" u="1"/>
        <s v="GOSENG PLUS TABLET 30S" u="1"/>
        <s v="GRISEOFULVIN 500MG TABLET" u="1"/>
        <s v="GYNO MYCOLEX MICONAZOLE VAG PESS LUEX" u="1"/>
        <s v="HCT EXFORGE 160/10/12.5" u="1"/>
        <s v="HOT WATER BOTTLE (COVERED)" u="1"/>
        <s v="HYDROCORTISONE CREAM, 1%" u="1"/>
        <s v="HYDROCORTISONE SODIUM SUCCINATE INJECTION, 100 MG" u="1"/>
        <s v="HYDROGEN PEROXIDE" u="1"/>
        <s v="HYOSCINE BUTYL BROMIDE INJECTION(BUSCOPAN)INJ 20MG\1ML" u="1"/>
        <s v="IBUPROFEN  400MG TABLET 20'S" u="1"/>
        <s v="IBUPROFEN SYRUP (GENERIC)" u="1"/>
        <s v="IDEOS  TABS 30S" u="1"/>
        <s v="INFA V PESS" u="1"/>
        <s v="INFACOL DROPS" u="1"/>
        <s v="IPRATROPIUM 500MCG NEBULES" u="1"/>
        <s v="IPRATROPIUM NEBULES 250MCG/ML" u="1"/>
        <s v="IRON SUCROSE (EMCIFER) INJECTION 100MG" u="1"/>
        <s v="I-UP TABLET" u="1"/>
        <s v="K.Y GEL" u="1"/>
        <s v="KENALOG TRIAMCINOLONE INJECTION" u="1"/>
        <s v="KETAMINE INJECTION 50MG/ ML" u="1"/>
        <s v="KIDIVITE DROPS" u="1"/>
        <s v="KIDIVITE SYRUP" u="1"/>
        <s v="KLOVINAL CLOTRIMAZOLE PESS 6 BLISS" u="1"/>
        <s v="LABETALOL 100MG TABLET  56S" u="1"/>
        <s v="LABETALOL HYDROCHLORIDE 100MG/20ML" u="1"/>
        <s v="LACTULOSE SOLN 300ML" u="1"/>
        <s v="LAXATIVE BISACODYL 50MG 25S" u="1"/>
        <s v="LETROZOLE DENK 2.5MG TABS 30S" u="1"/>
        <s v="LEVOFLOXACIN 500MG TABLET" u="1"/>
        <s v="LEXSPORIN OINTMENT" u="1"/>
        <s v="LIDNOCAINE 2%+ADRENALINE INJ. 30ML" u="1"/>
        <s v="LIPITOR 10MG" u="1"/>
        <s v="LIPITOR 20MG" u="1"/>
        <s v="LOFNAC  (DICLOFENAC) INJECTION 75MG/3ML" u="1"/>
        <s v="LOFNAC (DICLOFENAC) 100MG SUPP" u="1"/>
        <s v="LORATADINE 10MG TABLET 30'S" u="1"/>
        <s v="LOSARTAN TAB, 50MG" u="1"/>
        <s v="LOSARTAN TABLET 100MG 28'S" u="1"/>
        <s v="LUEX BABY COUGH SYRUP" u="1"/>
        <s v="LUFART SUSP" u="1"/>
        <s v="LUPRODEX 11.25MG" u="1"/>
        <s v="LYNUX OINTMENT" u="1"/>
        <s v="LYRICA (PREGABALIN) TABS 75MG 28S" u="1"/>
        <s v="M2 TONE CAPS 20S CHARAK" u="1"/>
        <s v="MAGACID SUSP 200ML" u="1"/>
        <s v="MAGNES ACTIVE(DENK) SACHET" u="1"/>
        <s v="MAGNESIUM SULPHATE INJ 5G, 10ML" u="1"/>
        <s v="MALAFAN TABS 3S (SULPHADOXINE-PYREMETHAMINE)" u="1"/>
        <s v="MANDANOL SALINE DROP" u="1"/>
        <s v="MARCAINE SPINAL HEAVY 0.5% AMPOULS 4ML 5S ASTRAZENECA" u="1"/>
        <s v="MENTHODEX COUGH MIXTURE 200ML" u="1"/>
        <s v="MENTHODEX COUGH SYRUP 100ML" u="1"/>
        <s v="METFORMIN DENK TABS 1000MG, 30S" u="1"/>
        <s v="METFORMIN DENK TABS 500MG 100S" u="1"/>
        <s v="METHYLATED SPIRIT 100ML" u="1"/>
        <s v="METHYLATED SPIRIT 5L" u="1"/>
        <s v="METOCLOPRAMIDE 10MG  TABS  28S TEVA" u="1"/>
        <s v="METOCLOPRAMIDE HYDROCHLORIDE INJ 10MG 2ML" u="1"/>
        <s v="METROLEX F SUSPENSION" u="1"/>
        <s v="METRONIDAZOLE INJECTION 500MG/100ML" u="1"/>
        <s v="METRONIDAZOLE SUSPENSION" u="1"/>
        <s v="METRONIDAZOLE TABLETS 400MG 21S" u="1"/>
        <s v="MICONAZOLE CREAM" u="1"/>
        <s v="MICONAZOLE+ ZINC OXIDE" u="1"/>
        <s v="MICROGYNON FE" u="1"/>
        <s v="MIDAZOLAM (DORMICUM) 15MG/3ML INJ 1S" u="1"/>
        <s v="MORPHINE SULPHATE 10MG/1ML INJ" u="1"/>
        <s v="MUCOLEX ADULT" u="1"/>
        <s v="MUCOLEX JUNIOR SYR 150ML" u="1"/>
        <s v="MUCOTIN 2 % SYRUP" u="1"/>
        <s v="MULTIVITAMIN SYRUP 150MLS" u="1"/>
        <s v="NAKLOFEN DUO (DICLOFENAC) 75MG" u="1"/>
        <s v="NALOXONE 0.4MG/1ML" u="1"/>
        <s v="NASAL ASPIRATOR" u="1"/>
        <s v="NEO HYCOLEX DROPS" u="1"/>
        <s v="NEO-CORT EEN EYE DROP" u="1"/>
        <s v="NEOSTIGMINE METHYLSULFATE INJ 2.5MG/ML" u="1"/>
        <s v="NESFERON TABLET 30S" u="1"/>
        <s v="NEUROMINE PLUS TABLET" u="1"/>
        <s v="NEXIUM (ESOMEPRAZOLE) 10MG" u="1"/>
        <s v="NEXIUM 20MG  14S TAB" u="1"/>
        <s v="NEXIUM 40MG INJECTION" u="1"/>
        <s v="NEXIUM 40MG TABS 14S ASTRA TABS" u="1"/>
        <s v="NIFECARD XL TABS 30MG 30S LEK" u="1"/>
        <s v="NIZORAL CREAM 15G 2%" u="1"/>
        <s v="NIZORAL SHAMPOO 2%" u="1"/>
        <s v="NORMAL SALINE 0.9% (500ML) INFUSION" u="1"/>
        <s v="NORVASC 5MG" u="1"/>
        <s v="NORVASC AMLODIPINE TABS 10MG 30S" u="1"/>
        <s v="NOSE MASK" u="1"/>
        <s v="NO-SPA 40MG" u="1"/>
        <s v="NO-SPA INJECTION DROTAVERINE INJ 40MG,2ML" u="1"/>
        <s v="NUGEL O SUSP" u="1"/>
        <s v="NUGEL SUSP" u="1"/>
        <s v="NUTRIMUM BREASTFEEDING POWDER" u="1"/>
        <s v="NUTRIMUM PREGNANCY TABS 30'S" u="1"/>
        <s v="NYSTATIN ORAL SUSPENSION 100,000IU/ML" u="1"/>
        <s v="OLFEN GEL 20G" u="1"/>
        <s v="OMEPRAZOLE 20MG CAP" u="1"/>
        <s v="ORAL REHYDRATION SALTS POWDER" u="1"/>
        <s v="ORELOX  SUSP 40MG/5ML 100ML" u="1"/>
        <s v="OSTEOCARE  ORIGINAL TABS 30S" u="1"/>
        <s v="OSTEOCARE LIQUID ORIGINAL 200ML" u="1"/>
        <s v="OTIPAX EAR DROPS" u="1"/>
        <s v="OTRIVIN CHILD DROPS" u="1"/>
        <s v="OVARIA SACHET" u="1"/>
        <s v="OVITRELLE" u="1"/>
        <s v="PABIOVITE HIGH POTENCY 5ML LIQUID 20S" u="1"/>
        <s v="PARACETAMOL 500MG  TABS 30'S" u="1"/>
        <s v="PARACETAMOL 500MG TAB 16S" u="1"/>
        <s v="PARACONICA (PMOL) INFUSION 1G/100ML" u="1"/>
        <s v="PEPTO BISMOL SUPENSION" u="1"/>
        <s v="PERI BOTTLE" u="1"/>
        <s v="PETHIDINE 2ML INJECTION" u="1"/>
        <s v="PHLEBODIA 600MG 15S" u="1"/>
        <s v="PHLORO-G 80MG TABLET" u="1"/>
        <s v="PHYTOMENADIONE VITAMIN K1 1MG/0.5ML" u="1"/>
        <s v="PIRITON ALLERGY TABS 30S" u="1"/>
        <s v="PIRITON SYRUP 150ML" u="1"/>
        <s v="PLAIN MARCAINE 5MG/ML 20ML 5S" u="1"/>
        <s v="POTASSIUM CHLORIDE INJECTION 20MMOL" u="1"/>
        <s v="PREDNISOLONE 5MG TABS 500S" u="1"/>
        <s v="PREGABALIN (LYRICA) 25MG CAPS 28'S" u="1"/>
        <s v="PREGNA PREMIUM" u="1"/>
        <s v="PREGNACARE ORIGINAL 30S VITABIOTICS" u="1"/>
        <s v="PREGNACARE PLUS  CAPS 56S      VITABIOTICS" u="1"/>
        <s v="PREGNAVIT ORIGINAL" u="1"/>
        <s v="PRIMOLUT DEPOT HYDROXYPROGESTERONE INJ 250MG  BAYER" u="1"/>
        <s v="PRIMOLUT N LOCAL 5MG TABS 30s" u="1"/>
        <s v="PROGYNOVA 2MG 20S" u="1"/>
        <s v="PROMETHAZINE INJ 50MG/2ML" u="1"/>
        <s v="PROMETHAZINE TABS 25MG  50X10S  ECL ERNEST CHEMIST" u="1"/>
        <s v="PROPOFOL INJECTION 20ML" u="1"/>
        <s v="PROPOFOL INJECTION, 10 MG/ML" u="1"/>
        <s v="PROVERA 5MG TABS" u="1"/>
        <s v="PROXEED PLUS 30 SACH SIGMA TAU" u="1"/>
        <s v="PROXEED WOMEN SACH 30S SIGMA-TAU" u="1"/>
        <s v="PULMICORT (BUDESONIDE 0.25) NEBULES" u="1"/>
        <s v="RHINATHIOL PAEDIATRIC SYR 125ML" u="1"/>
        <s v="RHINATHIOL PROMETHAZINE SYRUP" u="1"/>
        <s v="RHOCLONE(ANTI D) 300MCG" u="1"/>
        <s v="RINGERS LACTATE INFUSION 500ML" u="1"/>
        <s v="ROCEPHINE 2G INJECTION" u="1"/>
        <s v="ROCEPHINE INJ 1G INJECTION" u="1"/>
        <s v="SABVIT TABLET 30S" u="1"/>
        <s v="SEBAMED BABY BUBBLE BATH 1000ML" u="1"/>
        <s v="SEBAMED BODY LOTION 400ML" u="1"/>
        <s v="SEBAMED DIAPER RASH CREAM" u="1"/>
        <s v="SEBAMED SKIN CARE OIL 150ML" u="1"/>
        <s v="SECNIDEX( SECNIDAZOLE )1G" u="1"/>
        <s v="SILVERDERMA   50G CREAM" u="1"/>
        <s v="SIRDALUD 2MG TABS" u="1"/>
        <s v="SITZ BATH" u="1"/>
        <s v="SMA GOLD FROM 0-6MONTHS" u="1"/>
        <s v="STREPSILS LOZENGES" u="1"/>
        <s v="STUDEX EARINGS" u="1"/>
        <s v="SUDOCREM 125 G" u="1"/>
        <s v="SUDOCREM 250 G" u="1"/>
        <s v="SURGICEL" u="1"/>
        <s v="SUXAMETHONIUM INJ. 100MG" u="1"/>
        <s v="SYNTOCINON (OXYTOCIN) 10I.U" u="1"/>
        <s v="TADOL 100MG" u="1"/>
        <s v="TED ANTI-EMBOLISM STOCKINGS" u="1"/>
        <s v="TENA LADY EXTRA PLUS 16'S" u="1"/>
        <s v="TETANOL INJECTION" u="1"/>
        <s v="TETRACYCLINE EYE 1% OINTMENT 5G" u="1"/>
        <s v="TISSUE (JUMBO)" u="1"/>
        <s v="TISSUE (V-FOLD)" u="1"/>
        <s v="TOBRAMYCIN EYE DROPS" u="1"/>
        <s v="TOTHEMA" u="1"/>
        <s v="TRANEXAMIC ACID INJECTION 500MG/5ML" u="1"/>
        <s v="TRANEXAMIC ACID INJECTION, 500MG/5ML" u="1"/>
        <s v="TRANEXAMIC ACID TABS 500MG, 60S" u="1"/>
        <s v="TRIPPLE ACTION CREAM" u="1"/>
        <s v="TUCKS MEDICATED PADS" u="1"/>
        <s v="VAGID-CL 3S SUPP" u="1"/>
        <s v="VALUPAK FOLIC ACID 90'S" u="1"/>
        <s v="VALUPAK FOLICACID 30S" u="1"/>
        <s v="VECURONIUM BROMIDE  INJ" u="1"/>
        <s v="VENTOLIN INHALER" u="1"/>
        <s v="VENTOLIN(SALBUTAMOL) NEBULES 2.5MG" u="1"/>
        <s v="VENTOLIN(SALBUTAMOL) NEBULES 5MG" u="1"/>
        <s v="VERMOX 30ML SUSPENSION" u="1"/>
        <s v="VERMOX TABS 500MG" u="1"/>
        <s v="VICTORIA SECRET HAND CREAM" u="1"/>
        <s v="VISCOF D SYR 100ML" u="1"/>
        <s v="VISCOF D SYRUP" u="1"/>
        <s v="VISCOF PLAIN EXPECTORANT" u="1"/>
        <s v="VISCOF S SYR 100ML" u="1"/>
        <s v="VITAMIN C 1000MG DISPERSIBLE TABLET" u="1"/>
        <s v="VITAMIN E 400IU 30S" u="1"/>
        <s v="VIVADONA TABS 20S" u="1"/>
        <s v="WELL BABY MULTI VITAMIN LIQUID 150ML" u="1"/>
        <s v="WELL BABY VITAMIN  DROPS" u="1"/>
        <s v="XIN A CIPROFLOXACIN SUSP" u="1"/>
        <s v="ZALAIN OVULE (SERTACONAZOLE) 300MG" u="1"/>
        <s v="ZENTEL  ALBENDAZOLE TABS 200MG" u="1"/>
        <s v="ZENTEL SUSPENSION 100MG/5ML" u="1"/>
        <s v="ZINC OXIDE OINTMENT" u="1"/>
        <s v="ZINC TAB 10MG" u="1"/>
        <s v="ZINC TABS 20MG" u="1"/>
        <s v="ZINCOVIT DROPS" u="1"/>
        <s v="ZINCOVIT SYR 200ML" u="1"/>
        <s v="ZINCOVIT TABS 30S" u="1"/>
        <s v="ZINNAT (CEFUROXIME) TABS 500MG 10S" u="1"/>
        <s v="ZINNAT 125MG SUSPENSION 100ML" u="1"/>
        <s v="ZINNAT SUSPENSION 50ML" u="1"/>
        <s v="ZITHROMAX 200MG/5ML, 15ML SUSPENSION" u="1"/>
        <s v="ZITHROMAX 250MG 6S" u="1"/>
        <s v="ZOLADEX 3.6MG" u="1"/>
        <s v="ZUBES EXPECTORANT SYRUP" u="1"/>
      </sharedItems>
    </cacheField>
    <cacheField name="Quantity sold or Used" numFmtId="0">
      <sharedItems containsNonDate="0" containsString="0" containsBlank="1"/>
    </cacheField>
    <cacheField name="Unit Cost (GHS)" numFmtId="164">
      <sharedItems containsNonDate="0" containsString="0" containsBlank="1"/>
    </cacheField>
    <cacheField name="Subtotal Cost" numFmtId="165">
      <sharedItems containsSemiMixedTypes="0" containsString="0" containsNumber="1" minValue="0" maxValue="28360.000000000004" count="376">
        <n v="0"/>
        <n v="224" u="1"/>
        <n v="250" u="1"/>
        <n v="426" u="1"/>
        <n v="50" u="1"/>
        <n v="52" u="1"/>
        <n v="1433.1899999999996" u="1"/>
        <n v="124.80000000000001" u="1"/>
        <n v="114" u="1"/>
        <n v="4166.25" u="1"/>
        <n v="13" u="1"/>
        <n v="192.9682" u="1"/>
        <n v="6885.4" u="1"/>
        <n v="1676.73" u="1"/>
        <n v="1123.9499999999998" u="1"/>
        <n v="10265.25" u="1"/>
        <n v="4289.8" u="1"/>
        <n v="1065.9000000000001" u="1"/>
        <n v="7347.2000000000007" u="1"/>
        <n v="25" u="1"/>
        <n v="3724.881999999996" u="1"/>
        <n v="719.39999999999986" u="1"/>
        <n v="686.64199999999983" u="1"/>
        <n v="208" u="1"/>
        <n v="84.02" u="1"/>
        <n v="198" u="1"/>
        <n v="483" u="1"/>
        <n v="720.8" u="1"/>
        <n v="82.635000000000005" u="1"/>
        <n v="300" u="1"/>
        <n v="2274.4960000000001" u="1"/>
        <n v="1064.96" u="1"/>
        <n v="111.96284" u="1"/>
        <n v="627.67599999999993" u="1"/>
        <n v="195" u="1"/>
        <n v="781.2" u="1"/>
        <n v="2440.8000000000002" u="1"/>
        <n v="135" u="1"/>
        <n v="5357.5" u="1"/>
        <n v="2557.8000000000002" u="1"/>
        <n v="79.959999999999994" u="1"/>
        <n v="684" u="1"/>
        <n v="49.98" u="1"/>
        <n v="65.599999999999994" u="1"/>
        <n v="18.04" u="1"/>
        <n v="84.89" u="1"/>
        <n v="10" u="1"/>
        <n v="150" u="1"/>
        <n v="178.88" u="1"/>
        <n v="661.85" u="1"/>
        <n v="3075.58" u="1"/>
        <n v="3787.5" u="1"/>
        <n v="568.25211299999899" u="1"/>
        <n v="75" u="1"/>
        <n v="15130.2" u="1"/>
        <n v="268.43799999999993" u="1"/>
        <n v="16906.341463414636" u="1"/>
        <n v="1820" u="1"/>
        <n v="76" u="1"/>
        <n v="1950.9299999999998" u="1"/>
        <n v="5713.29" u="1"/>
        <n v="3126" u="1"/>
        <n v="125.88" u="1"/>
        <n v="439.56" u="1"/>
        <n v="12096" u="1"/>
        <n v="29.57" u="1"/>
        <n v="607" u="1"/>
        <n v="2998.3999999999996" u="1"/>
        <n v="92.232000000000028" u="1"/>
        <n v="4450" u="1"/>
        <n v="4746.6000000000004" u="1"/>
        <n v="11950.500000000002" u="1"/>
        <n v="7800" u="1"/>
        <n v="4500.72" u="1"/>
        <n v="4823.3210000000008" u="1"/>
        <n v="27.1" u="1"/>
        <n v="6.48" u="1"/>
        <n v="1346.81" u="1"/>
        <n v="35" u="1"/>
        <n v="90" u="1"/>
        <n v="3000" u="1"/>
        <n v="8213.26" u="1"/>
        <n v="1264.5" u="1"/>
        <n v="503.7" u="1"/>
        <n v="1513.3999999999996" u="1"/>
        <n v="3858.7035839999999" u="1"/>
        <n v="372" u="1"/>
        <n v="4525.3328719999981" u="1"/>
        <n v="262.08" u="1"/>
        <n v="2087.9999999999995" u="1"/>
        <n v="519.03" u="1"/>
        <n v="279.62" u="1"/>
        <n v="346.88" u="1"/>
        <n v="1791.73" u="1"/>
        <n v="495.59999999999997" u="1"/>
        <n v="337.48" u="1"/>
        <n v="32.119999999999997" u="1"/>
        <n v="30" u="1"/>
        <n v="129.19999999999999" u="1"/>
        <n v="1503.4285799999998" u="1"/>
        <n v="18" u="1"/>
        <n v="22570" u="1"/>
        <n v="20030.975999999999" u="1"/>
        <n v="1516.3225540000019" u="1"/>
        <n v="512.4" u="1"/>
        <n v="3720" u="1"/>
        <n v="1980" u="1"/>
        <n v="1848" u="1"/>
        <n v="2508.6" u="1"/>
        <n v="143.22" u="1"/>
        <n v="526.95000000000005" u="1"/>
        <n v="350" u="1"/>
        <n v="187.63" u="1"/>
        <n v="900" u="1"/>
        <n v="270" u="1"/>
        <n v="506.4" u="1"/>
        <n v="3984" u="1"/>
        <n v="64.8" u="1"/>
        <n v="592.5" u="1"/>
        <n v="228" u="1"/>
        <n v="258.39" u="1"/>
        <n v="240" u="1"/>
        <n v="33" u="1"/>
        <n v="3768" u="1"/>
        <n v="96" u="1"/>
        <n v="251.86" u="1"/>
        <n v="1269.45" u="1"/>
        <n v="388.92" u="1"/>
        <n v="110" u="1"/>
        <n v="691.9" u="1"/>
        <n v="4.6500000000000004" u="1"/>
        <n v="12860.923000000003" u="1"/>
        <n v="312" u="1"/>
        <n v="7837.5" u="1"/>
        <n v="764.25" u="1"/>
        <n v="860.4" u="1"/>
        <n v="330" u="1"/>
        <n v="470.6" u="1"/>
        <n v="216.1" u="1"/>
        <n v="8513.3799999999992" u="1"/>
        <n v="1157.0999999999999" u="1"/>
        <n v="6740.7250000000004" u="1"/>
        <n v="1450.0469999999998" u="1"/>
        <n v="2770.95" u="1"/>
        <n v="1536" u="1"/>
        <n v="10692.7" u="1"/>
        <n v="9642.9" u="1"/>
        <n v="1724.7999999999997" u="1"/>
        <n v="5.6" u="1"/>
        <n v="1935" u="1"/>
        <n v="59.8" u="1"/>
        <n v="1014.6" u="1"/>
        <n v="2535.4" u="1"/>
        <n v="519.4" u="1"/>
        <n v="835.5" u="1"/>
        <n v="3045" u="1"/>
        <n v="840" u="1"/>
        <n v="511.5" u="1"/>
        <n v="3663" u="1"/>
        <n v="4633.2" u="1"/>
        <n v="1080.5879999999995" u="1"/>
        <n v="160" u="1"/>
        <n v="599.42880000000002" u="1"/>
        <n v="43" u="1"/>
        <n v="2663.81" u="1"/>
        <n v="737.8" u="1"/>
        <n v="753.5" u="1"/>
        <n v="28360.000000000004" u="1"/>
        <n v="4947" u="1"/>
        <n v="0.5" u="1"/>
        <n v="28" u="1"/>
        <n v="15799.3" u="1"/>
        <n v="1048.28" u="1"/>
        <n v="1200.6500000000001" u="1"/>
        <n v="3254.5" u="1"/>
        <n v="203" u="1"/>
        <n v="224.70000000000002" u="1"/>
        <n v="8496" u="1"/>
        <n v="14.52" u="1"/>
        <n v="750" u="1"/>
        <n v="19.600000000000001" u="1"/>
        <n v="316" u="1"/>
        <n v="2823.84" u="1"/>
        <n v="178.72" u="1"/>
        <n v="507.2" u="1"/>
        <n v="882" u="1"/>
        <n v="196" u="1"/>
        <n v="176" u="1"/>
        <n v="137.95500000000001" u="1"/>
        <n v="12320" u="1"/>
        <n v="946.44" u="1"/>
        <n v="1323.4" u="1"/>
        <n v="140" u="1"/>
        <n v="976" u="1"/>
        <n v="4974.4799999999996" u="1"/>
        <n v="520" u="1"/>
        <n v="120" u="1"/>
        <n v="928.8" u="1"/>
        <n v="519" u="1"/>
        <n v="1940.4" u="1"/>
        <n v="5.1785719999999991" u="1"/>
        <n v="780" u="1"/>
        <n v="1125.8800000000001" u="1"/>
        <n v="3495.6999999999994" u="1"/>
        <n v="264.3" u="1"/>
        <n v="1350" u="1"/>
        <n v="518.6" u="1"/>
        <n v="3400" u="1"/>
        <n v="145.66652700000003" u="1"/>
        <n v="3310.7580000000012" u="1"/>
        <n v="39.1" u="1"/>
        <n v="243.46" u="1"/>
        <n v="76.8" u="1"/>
        <n v="1230" u="1"/>
        <n v="168.3" u="1"/>
        <n v="2875" u="1"/>
        <n v="142.5" u="1"/>
        <n v="1849.92" u="1"/>
        <n v="3040" u="1"/>
        <n v="155.4" u="1"/>
        <n v="2722.3713720000001" u="1"/>
        <n v="948" u="1"/>
        <n v="894.6" u="1"/>
        <n v="838.08" u="1"/>
        <n v="5030" u="1"/>
        <n v="342" u="1"/>
        <n v="1057.57" u="1"/>
        <n v="1265.5079999999998" u="1"/>
        <n v="1056.8" u="1"/>
        <n v="371.2" u="1"/>
        <n v="180" u="1"/>
        <n v="126.28658999999998" u="1"/>
        <n v="375" u="1"/>
        <n v="3279.2999999999997" u="1"/>
        <n v="34" u="1"/>
        <n v="3280" u="1"/>
        <n v="20" u="1"/>
        <n v="672" u="1"/>
        <n v="92.7" u="1"/>
        <n v="437" u="1"/>
        <n v="480" u="1"/>
        <n v="2156" u="1"/>
        <n v="22" u="1"/>
        <n v="11365" u="1"/>
        <n v="1795.2" u="1"/>
        <n v="400" u="1"/>
        <n v="60" u="1"/>
        <n v="1500" u="1"/>
        <n v="1150" u="1"/>
        <n v="40" u="1"/>
        <n v="2550" u="1"/>
        <n v="677.97417600000006" u="1"/>
        <n v="18927.802000000003" u="1"/>
        <n v="6694.4" u="1"/>
        <n v="20913.900000000001" u="1"/>
        <n v="13621.344999999999" u="1"/>
        <n v="3660" u="1"/>
        <n v="340.8" u="1"/>
        <n v="6072" u="1"/>
        <n v="11.2097" u="1"/>
        <n v="951.59999999999991" u="1"/>
        <n v="2756.2643999999964" u="1"/>
        <n v="932.40000000000009" u="1"/>
        <n v="2753.9231999999993" u="1"/>
        <n v="4197.9840000000004" u="1"/>
        <n v="6120" u="1"/>
        <n v="190.36" u="1"/>
        <n v="370.8" u="1"/>
        <n v="1914.9519999999995" u="1"/>
        <n v="284.584" u="1"/>
        <n v="3748.6800000000003" u="1"/>
        <n v="6867.9099999999989" u="1"/>
        <n v="1822.8" u="1"/>
        <n v="211.5" u="1"/>
        <n v="4255.5" u="1"/>
        <n v="12600" u="1"/>
        <n v="7659" u="1"/>
        <n v="2850" u="1"/>
        <n v="456" u="1"/>
        <n v="10578.25" u="1"/>
        <n v="59.58" u="1"/>
        <n v="315" u="1"/>
        <n v="4118.3999999999996" u="1"/>
        <n v="501.50000000000006" u="1"/>
        <n v="118.08000000000001" u="1"/>
        <n v="972.8" u="1"/>
        <n v="568.36986000000036" u="1"/>
        <n v="2986.7999999999993" u="1"/>
        <n v="3480" u="1"/>
        <n v="83.52" u="1"/>
        <n v="128.50040000000001" u="1"/>
        <n v="6000" u="1"/>
        <n v="8319.2999999999993" u="1"/>
        <n v="5826" u="1"/>
        <n v="6785" u="1"/>
        <n v="981" u="1"/>
        <n v="372.15261600000014" u="1"/>
        <n v="487.37912000000011" u="1"/>
        <n v="363.55000000000007" u="1"/>
        <n v="10.007200000000001" u="1"/>
        <n v="2431" u="1"/>
        <n v="1040" u="1"/>
        <n v="639.16769600000009" u="1"/>
        <n v="3352.0199999999995" u="1"/>
        <n v="5063.1000000000004" u="1"/>
        <n v="230.39999999999998" u="1"/>
        <n v="5295.63" u="1"/>
        <n v="6030" u="1"/>
        <n v="3736.26" u="1"/>
        <n v="7430" u="1"/>
        <n v="12311.85" u="1"/>
        <n v="10395.25" u="1"/>
        <n v="7258.37" u="1"/>
        <n v="5831.28" u="1"/>
        <n v="3217.76" u="1"/>
        <n v="670" u="1"/>
        <n v="1308.32" u="1"/>
        <n v="2486.86" u="1"/>
        <n v="59.9" u="1"/>
        <n v="152.821" u="1"/>
        <n v="318" u="1"/>
        <n v="3497.9999999999995" u="1"/>
        <n v="715.63374000000022" u="1"/>
        <n v="1652.1264000000003" u="1"/>
        <n v="443.11" u="1"/>
        <n v="1215.5999999999999" u="1"/>
        <n v="24266.666967999976" u="1"/>
        <n v="318.5" u="1"/>
        <n v="1427.1" u="1"/>
        <n v="247.47" u="1"/>
        <n v="8060" u="1"/>
        <n v="700" u="1"/>
        <n v="42" u="1"/>
        <n v="243.4" u="1"/>
        <n v="165" u="1"/>
        <n v="950.4" u="1"/>
        <n v="468" u="1"/>
        <n v="4976" u="1"/>
        <n v="6360" u="1"/>
        <n v="3324" u="1"/>
        <n v="118" u="1"/>
        <n v="2819.6" u="1"/>
        <n v="1320" u="1"/>
        <n v="1768.5" u="1"/>
        <n v="24.3" u="1"/>
        <n v="80" u="1"/>
        <n v="38" u="1"/>
        <n v="252" u="1"/>
        <n v="1200" u="1"/>
        <n v="2028" u="1"/>
        <n v="607.80999999999995" u="1"/>
        <n v="352.7" u="1"/>
        <n v="970.5" u="1"/>
        <n v="527.45520000000022" u="1"/>
        <n v="594.70000000000005" u="1"/>
        <n v="10494.28" u="1"/>
        <n v="870.9" u="1"/>
        <n v="264" u="1"/>
        <n v="4252.5600000000004" u="1"/>
        <n v="957.25" u="1"/>
        <n v="1235" u="1"/>
        <n v="3573.3" u="1"/>
        <n v="152.4" u="1"/>
        <n v="72.5" u="1"/>
        <n v="29.990400000000001" u="1"/>
        <n v="58.78179999999994" u="1"/>
        <n v="2242.09" u="1"/>
        <n v="6836.74" u="1"/>
        <n v="415" u="1"/>
        <n v="15103.040999999994" u="1"/>
        <n v="12974" u="1"/>
        <n v="144.19999999999999" u="1"/>
        <n v="13800" u="1"/>
        <n v="4478.75" u="1"/>
        <n v="3629.1000000000004" u="1"/>
        <n v="125" u="1"/>
      </sharedItems>
    </cacheField>
    <cacheField name="% Contribution" numFmtId="166">
      <sharedItems containsMixedTypes="1" containsNumber="1" minValue="5.2387100045172894E-7" maxValue="2.9713963145622083E-2" count="751">
        <s v=""/>
        <n v="2.3469420820237458E-4" u="1"/>
        <n v="2.6193550022586451E-4" u="1"/>
        <n v="4.4633809238487309E-4" u="1"/>
        <n v="5.2387100045172896E-5" u="1"/>
        <n v="5.448258404697981E-5" u="1"/>
        <n v="1.5016133582748264E-3" u="1"/>
        <n v="1.3075820171275156E-4" u="1"/>
        <n v="1.194425881029942E-4" u="1"/>
        <n v="4.3651551112640317E-3" u="1"/>
        <n v="1.3620646011744953E-5" u="1"/>
        <n v="2.0218088797873865E-4" u="1"/>
        <n v="7.2141227730206691E-3" u="1"/>
        <n v="1.756780445174855E-3" u="1"/>
        <n v="1.1776096219154413E-3" u="1"/>
        <n v="1.0755333574774222E-2" u="1"/>
        <n v="4.4946036354756537E-3" u="1"/>
        <n v="1.1167881987629959E-3" u="1"/>
        <n v="7.6979700290378868E-3" u="1"/>
        <n v="2.6193550022586448E-5" u="1"/>
        <n v="3.90271531980927E-3" u="1"/>
        <n v="7.5374559544994749E-4" u="1"/>
        <n v="7.1942366298435195E-4" u="1"/>
        <n v="2.1793033618791924E-4" u="1"/>
        <n v="8.8031282915908526E-5" u="1"/>
        <n v="2.0745291617888466E-4" u="1"/>
        <n v="5.0605938643637021E-4" u="1"/>
        <n v="7.5521243425121247E-4" u="1"/>
        <n v="8.6580160244657253E-5" u="1"/>
        <n v="3.1432260027103738E-4" u="1"/>
        <n v="2.3830849900869115E-3" u="1"/>
        <n v="1.1158033212821466E-3" u="1"/>
        <n v="1.1730817000843372E-4" u="1"/>
        <n v="6.5764250815907878E-4" u="1"/>
        <n v="2.0430969017617431E-4" u="1"/>
        <n v="8.1849605110578144E-4" u="1"/>
        <n v="2.5573286758051603E-3" u="1"/>
        <n v="1.4144517012196683E-4" u="1"/>
        <n v="5.6132777698402756E-3" u="1"/>
        <n v="2.6799144899108647E-3" u="1"/>
        <n v="8.3777450392240492E-5" u="1"/>
        <n v="7.1665552861796523E-4" u="1"/>
        <n v="5.2366145205154825E-5" u="1"/>
        <n v="6.8731875259266841E-5" u="1"/>
        <n v="1.8901265696298382E-5" u="1"/>
        <n v="8.8942818456694538E-5" u="1"/>
        <n v="1.0477420009034579E-5" u="1"/>
        <n v="1.5716130013551869E-4" u="1"/>
        <n v="1.8742008912161055E-4" u="1"/>
        <n v="6.934480432979537E-4" u="1"/>
        <n v="3.2224143431386571E-3" u="1"/>
        <n v="3.9683228284218466E-3" u="1"/>
        <n v="5.9538160589223685E-4" u="1"/>
        <n v="7.8580650067759344E-5" u="1"/>
        <n v="1.5852546022069501E-2" u="1"/>
        <n v="2.8125376723852236E-4" u="1"/>
        <n v="1.7713484032835146E-2" u="1"/>
        <n v="1.9068904416442935E-3" u="1"/>
        <n v="7.9628392068662804E-5" u="1"/>
        <n v="2.0440713018225832E-3" u="1"/>
        <n v="5.9860538963417169E-3" u="1"/>
        <n v="3.2752414948242093E-3" u="1"/>
        <n v="1.3188976307372728E-4" u="1"/>
        <n v="4.60545473917124E-4" u="1"/>
        <n v="1.2673487242928227E-2" u="1"/>
        <n v="3.0981730966715251E-5" u="1"/>
        <n v="6.35979394548399E-4" u="1"/>
        <n v="3.1415496155089281E-3" u="1"/>
        <n v="9.6635340227327755E-5" u="1"/>
        <n v="4.6624519040203878E-3" u="1"/>
        <n v="4.9732121814883542E-3" u="1"/>
        <n v="1.2521040781796776E-2" u="1"/>
        <n v="8.1723876070469714E-3" u="1"/>
        <n v="4.7155933783062116E-3" u="1"/>
        <n v="5.0535959955396682E-3" u="1"/>
        <n v="2.8393808224483712E-5" u="1"/>
        <n v="6.7893681658544083E-6" u="1"/>
        <n v="1.4111094042367862E-3" u="1"/>
        <n v="3.6670970031621027E-5" u="1"/>
        <n v="9.4296780081311213E-5" u="1"/>
        <n v="3.1432260027103739E-3" u="1"/>
        <n v="8.6053774663403353E-3" u="1"/>
        <n v="1.3248697601424225E-3" u="1"/>
        <n v="5.2774764585507175E-4" u="1"/>
        <n v="1.5856527441672928E-3" u="1"/>
        <n v="4.0429258139935038E-3" u="1"/>
        <n v="3.8976002433608638E-4" u="1"/>
        <n v="4.7413813180634699E-3" u="1"/>
        <n v="2.7459222359677823E-4" u="1"/>
        <n v="2.1876852978864195E-3" u="1"/>
        <n v="5.4380953072892177E-4" u="1"/>
        <n v="2.9296961829262491E-4" u="1"/>
        <n v="3.6344074527339148E-4" u="1"/>
        <n v="1.8772707752787528E-3" u="1"/>
        <n v="5.1926093564775373E-4" u="1"/>
        <n v="3.5359197046489898E-4" u="1"/>
        <n v="3.3653473069019069E-5" u="1"/>
        <n v="3.1432260027103738E-5" u="1"/>
        <n v="1.3536826651672676E-4" u="1"/>
        <n v="1.5752052686246443E-3" u="1"/>
        <n v="1.8859356016262244E-5" u="1"/>
        <n v="2.3647536960391045E-2" u="1"/>
        <n v="2.0987294874289141E-2" u="1"/>
        <n v="1.5887148267430037E-3" u="1"/>
        <n v="5.3686300126293187E-4" u="1"/>
        <n v="3.8976002433608633E-3" u="1"/>
        <n v="2.0745291617888465E-3" u="1"/>
        <n v="1.9362272176695903E-3" u="1"/>
        <n v="2.6283655834664146E-3" u="1"/>
        <n v="1.5005760936939323E-4" u="1"/>
        <n v="5.5210764737607726E-4" u="1"/>
        <n v="3.667097003162103E-4" u="1"/>
        <n v="1.9658783162951581E-4" u="1"/>
        <n v="9.4296780081311218E-4" u="1"/>
        <n v="2.8289034024393366E-4" u="1"/>
        <n v="5.3057654925751105E-4" u="1"/>
        <n v="4.1742041315993763E-3" u="1"/>
        <n v="6.7893681658544072E-5" u="1"/>
        <n v="6.2078713553529884E-4" u="1"/>
        <n v="2.388851762059884E-4" u="1"/>
        <n v="2.7072605561344446E-4" u="1"/>
        <n v="2.514580802168299E-4" u="1"/>
        <n v="3.4575486029814113E-5" u="1"/>
        <n v="3.9478918594042295E-3" u="1"/>
        <n v="1.0058323208673196E-4" u="1"/>
        <n v="2.6388430034754494E-4" u="1"/>
        <n v="1.3300560830468947E-3" u="1"/>
        <n v="4.0748781899137287E-4" u="1"/>
        <n v="1.1525162009938037E-4" u="1"/>
        <n v="7.2493269042510247E-4" u="1"/>
        <n v="4.8720003042010801E-6" u="1"/>
        <n v="1.3474929197485306E-2" u="1"/>
        <n v="3.268955042818789E-4" u="1"/>
        <n v="8.2116779320808523E-3" u="1"/>
        <n v="8.0073682419046774E-4" u="1"/>
        <n v="9.0147721757733519E-4" u="1"/>
        <n v="3.4575486029814114E-4" u="1"/>
        <n v="4.9306738562516735E-4" u="1"/>
        <n v="2.2641704639523726E-4" u="1"/>
        <n v="8.9198257956514797E-3" u="1"/>
        <n v="1.2123422692453911E-3" u="1"/>
        <n v="7.0625406990399622E-3" u="1"/>
        <n v="1.5192751451840562E-3" u="1"/>
        <n v="2.9032406974034367E-3" u="1"/>
        <n v="1.6093317133877114E-3" u="1"/>
        <n v="1.1203190893060405E-2" u="1"/>
        <n v="1.0103271340511954E-2" u="1"/>
        <n v="1.8071454031582839E-3" u="1"/>
        <n v="5.8673552050593643E-6" u="1"/>
        <n v="2.027380771748191E-3" u="1"/>
        <n v="6.2654971654026783E-5" u="1"/>
        <n v="1.0630390341166485E-3" u="1"/>
        <n v="2.6564450690906272E-3" u="1"/>
        <n v="5.4419719526925601E-4" u="1"/>
        <n v="8.7538844175483914E-4" u="1"/>
        <n v="3.1903743927510293E-3" u="1"/>
        <n v="8.8010328075890465E-4" u="1"/>
        <n v="5.3592003346211877E-4" u="1"/>
        <n v="3.8378789493093662E-3" u="1"/>
        <n v="4.8543982385859013E-3" u="1"/>
        <n v="1.1321774332722653E-3" u="1"/>
        <n v="1.6763872014455327E-4" u="1"/>
        <n v="6.2804673031115871E-4" u="1"/>
        <n v="4.5052906038848692E-5" u="1"/>
        <n v="2.7909856194266404E-3" u="1"/>
        <n v="7.7302404826657116E-4" u="1"/>
        <n v="7.8947359768075554E-4" u="1"/>
        <n v="2.9713963145622069E-2" u="1"/>
        <n v="5.1831796784694061E-3" u="1"/>
        <n v="5.2387100045172894E-7" u="1"/>
        <n v="2.9336776025296823E-5" u="1"/>
        <n v="1.6553590194874002E-2" u="1"/>
        <n v="1.0983269847070769E-3" u="1"/>
        <n v="1.2579714333847368E-3" u="1"/>
        <n v="3.4098763419403038E-3" u="1"/>
        <n v="2.1269162618340197E-4" u="1"/>
        <n v="2.3542762760300702E-4" u="1"/>
        <n v="8.9016160396757794E-3" u="1"/>
        <n v="1.5213213853118209E-5" u="1"/>
        <n v="7.8580650067759346E-4" u="1"/>
        <n v="2.0535743217707777E-5" u="1"/>
        <n v="3.3108647228549269E-4" u="1"/>
        <n v="2.9586557718312206E-3" u="1"/>
        <n v="1.8725245040146599E-4" u="1"/>
        <n v="5.3141474285823382E-4" u="1"/>
        <n v="9.2410844479684994E-4" u="1"/>
        <n v="2.0535743217707777E-4" u="1"/>
        <n v="1.8440259215900861E-4" u="1"/>
        <n v="1.4454124773463655E-4" u="1"/>
        <n v="1.2908181451130601E-2" u="1"/>
        <n v="9.9162493933506869E-4" u="1"/>
        <n v="1.3865817639956363E-3" u="1"/>
        <n v="1.4668388012648411E-4" u="1"/>
        <n v="1.022596192881775E-3" u="1"/>
        <n v="5.211971628654233E-3" u="1"/>
        <n v="5.4482584046979812E-4" u="1"/>
        <n v="1.2572904010841495E-4" u="1"/>
        <n v="9.7314277043913163E-4" u="1"/>
        <n v="5.4377809846889468E-4" u="1"/>
        <n v="2.0330385785530701E-3" u="1"/>
        <n v="5.4258073891026208E-6" u="1"/>
        <n v="8.1723876070469723E-4" u="1"/>
        <n v="1.1796317639771853E-3" u="1"/>
        <n v="3.6625917125582171E-3" u="1"/>
        <n v="2.7691821083878395E-4" u="1"/>
        <n v="1.4144517012196682E-3" u="1"/>
        <n v="5.4335900166853335E-4" u="1"/>
        <n v="3.5623228030717568E-3" u="1"/>
        <n v="1.5262093846363762E-4" u="1"/>
        <n v="3.4688202114271319E-3" u="1"/>
        <n v="4.0966712235325209E-5" u="1"/>
        <n v="2.5508326753995587E-4" u="1"/>
        <n v="8.0466585669385573E-5" u="1"/>
        <n v="1.2887226611112532E-3" u="1"/>
        <n v="1.7633497875205198E-4" u="1"/>
        <n v="3.0122582525974415E-3" u="1"/>
        <n v="1.4930323512874275E-4" u="1"/>
        <n v="1.938238882311325E-3" u="1"/>
        <n v="3.1851356827465121E-3" u="1"/>
        <n v="1.6281910694039737E-4" u="1"/>
        <n v="2.8523428285015719E-3" u="1"/>
        <n v="9.9325941685647818E-4" u="1"/>
        <n v="9.3730999400823346E-4" u="1"/>
        <n v="8.7809161611717009E-4" u="1"/>
        <n v="5.2701422645443936E-3" u="1"/>
        <n v="3.5832776430898261E-4" u="1"/>
        <n v="1.1080605078954699E-3" u="1"/>
        <n v="1.3259258840793331E-3" u="1"/>
        <n v="1.1072537465547743E-3" u="1"/>
        <n v="3.8892183073536355E-4" u="1"/>
        <n v="1.8859356016262243E-4" u="1"/>
        <n v="1.323157644938746E-4" u="1"/>
        <n v="3.9290325033879673E-4" u="1"/>
        <n v="3.4358603435627093E-3" u="1"/>
        <n v="3.5623228030717566E-5" u="1"/>
        <n v="3.4365937629633422E-3" u="1"/>
        <n v="2.0954840018069158E-5" u="1"/>
        <n v="7.040826246071237E-4" u="1"/>
        <n v="9.7125683483750556E-5" u="1"/>
        <n v="4.5786325439481113E-4" u="1"/>
        <n v="5.029161604336598E-4" u="1"/>
        <n v="2.2589317539478551E-3" u="1"/>
        <n v="2.3050324019876076E-5" u="1"/>
        <n v="1.1907587840267799E-2" u="1"/>
        <n v="1.8809064400218877E-3" u="1"/>
        <n v="4.1909680036138317E-4" u="1"/>
        <n v="6.2864520054207475E-5" u="1"/>
        <n v="1.5716130013551869E-3" u="1"/>
        <n v="1.2049033010389765E-3" u="1"/>
        <n v="4.1909680036138317E-5" u="1"/>
        <n v="2.6717421023038177E-3" u="1"/>
        <n v="7.1034201972311321E-4" u="1"/>
        <n v="1.9831453140184477E-2" u="1"/>
        <n v="7.0140040508481086E-3" u="1"/>
        <n v="2.1912371432694831E-2" u="1"/>
        <n v="1.4271655265296312E-2" u="1"/>
        <n v="3.834735723306656E-3" u="1"/>
        <n v="3.5707047390789846E-4" u="1"/>
        <n v="6.3618894294857967E-3" u="1"/>
        <n v="1.1744873507527493E-5" u="1"/>
        <n v="9.9703128805973037E-4" u="1"/>
        <n v="2.8878539774749652E-3" u="1"/>
        <n v="9.7691464164238436E-4" u="1"/>
        <n v="2.8854010039024531E-3" u="1"/>
        <n v="4.3984041559207024E-3" u="1"/>
        <n v="6.4121810455291623E-3" u="1"/>
        <n v="1.9944816729198226E-4" u="1"/>
        <n v="3.8850273393500222E-4" u="1"/>
        <n v="2.006375640114078E-3" u="1"/>
        <n v="2.9817060958510966E-4" u="1"/>
        <n v="3.9276494839467751E-3" u="1"/>
        <n v="7.195797765424867E-3" u="1"/>
        <n v="1.909824119246823E-3" u="1"/>
        <n v="2.2159743319108134E-4" u="1"/>
        <n v="4.4586660848446652E-3" u="1"/>
        <n v="1.320154921138357E-2" u="1"/>
        <n v="8.0246559849195837E-3" u="1"/>
        <n v="2.9860647025748551E-3" u="1"/>
        <n v="4.777703524119768E-4" u="1"/>
        <n v="1.1083276821057003E-2" u="1"/>
        <n v="6.2424468413828027E-5" u="1"/>
        <n v="3.3003873028458926E-4" u="1"/>
        <n v="4.3150206565208005E-3" u="1"/>
        <n v="5.2544261345308422E-4" u="1"/>
        <n v="1.2371737546668034E-4" u="1"/>
        <n v="1.0192434184788839E-3" u="1"/>
        <n v="5.9550497436961858E-4" u="1"/>
        <n v="3.1293958082984474E-3" u="1"/>
        <n v="3.6461421631440337E-3" u="1"/>
        <n v="8.7507411915456796E-5" u="1"/>
        <n v="1.3463526621289472E-4" u="1"/>
        <n v="6.2864520054207477E-3" u="1"/>
        <n v="8.7164800281161366E-3" u="1"/>
        <n v="6.1041448972635462E-3" u="1"/>
        <n v="7.1089294761299618E-3" u="1"/>
        <n v="1.0278349028862922E-3" u="1"/>
        <n v="3.8991992652929639E-4" u="1"/>
        <n v="5.106475743873667E-4" u="1"/>
        <n v="3.809066044284522E-4" u="1"/>
        <n v="1.0484963751441086E-5" u="1"/>
        <n v="2.5470608041963062E-3" u="1"/>
        <n v="1.0896516809395962E-3" u="1"/>
        <n v="6.6968284071989323E-4" u="1"/>
        <n v="3.5120521418684084E-3" u="1"/>
        <n v="5.3048225247742985E-3" u="1"/>
        <n v="2.4139975700815668E-4" u="1"/>
        <n v="5.5484539722443788E-3" u="1"/>
        <n v="6.3178842654478514E-3" u="1"/>
        <n v="3.914636528295554E-3" u="1"/>
        <n v="7.7847230667126921E-3" u="1"/>
        <n v="1.2899642353823239E-2" u="1"/>
        <n v="1.0891540034891671E-2" u="1"/>
        <n v="7.604899107097632E-3" u="1"/>
        <n v="6.1096769750283155E-3" u="1"/>
        <n v="3.3713823008271111E-3" u="1"/>
        <n v="7.0198714060531683E-4" u="1"/>
        <n v="1.3707818146220119E-3" u="1"/>
        <n v="2.6055876723667737E-3" u="1"/>
        <n v="6.2759745854117129E-5" u="1"/>
        <n v="1.6011698032006733E-4" u="1"/>
        <n v="3.3318195628729961E-4" u="1"/>
        <n v="3.6650015191602952E-3" u="1"/>
        <n v="7.4979952666162522E-4" u="1"/>
        <n v="1.731002220081427E-3" u="1"/>
        <n v="4.6426495802033124E-4" u="1"/>
        <n v="1.2736351762982433E-3" u="1"/>
        <n v="2.5425206204310144E-2" u="1"/>
        <n v="3.3370582728775133E-4" u="1"/>
        <n v="1.4952326094893247E-3" u="1"/>
        <n v="2.5928471296357873E-4" u="1"/>
        <n v="8.4448005272818715E-3" u="1"/>
        <n v="7.334194006324206E-4" u="1"/>
        <n v="4.4005164037945231E-5" u="1"/>
        <n v="2.5502040301990169E-4" u="1"/>
        <n v="1.7287743014907057E-4" u="1"/>
        <n v="9.9577399765864638E-4" u="1"/>
        <n v="4.9034325642281827E-4" u="1"/>
        <n v="5.2135641964956066E-3" u="1"/>
        <n v="6.6636391257459925E-3" u="1"/>
        <n v="3.4826944110030941E-3" u="1"/>
        <n v="1.2363355610660803E-4" u="1"/>
        <n v="2.9542133457473897E-3" u="1"/>
        <n v="1.3830194411925646E-3" u="1"/>
        <n v="1.8529317285977654E-3" u="1"/>
        <n v="2.5460130621954029E-5" u="1"/>
        <n v="8.3819360072276633E-5" u="1"/>
        <n v="3.9814196034331402E-5" u="1"/>
        <n v="2.6403098422767137E-4" u="1"/>
        <n v="1.2572904010841495E-3" u="1"/>
        <n v="2.1248207778322126E-3" u="1"/>
        <n v="6.3682806556913073E-4" u="1"/>
        <n v="3.695386037186496E-4" u="1"/>
        <n v="1.0168336118768059E-3" u="1"/>
        <n v="5.5263696663493378E-4" u="1"/>
        <n v="6.2309216793728648E-4" u="1"/>
        <n v="1.0995297925241142E-2" u="1"/>
        <n v="9.1247850858682152E-4" u="1"/>
        <n v="2.766038882385129E-4" u="1"/>
        <n v="4.4555857233620098E-3" u="1"/>
        <n v="1.0029510303648352E-3" u="1"/>
        <n v="1.2939613711157706E-3" u="1"/>
        <n v="3.7438964918283264E-3" u="1"/>
        <n v="1.5967588093768699E-4" u="1"/>
        <n v="7.5961295065500706E-5" u="1"/>
        <n v="3.1422201703895067E-5" u="1"/>
        <n v="6.158816074870682E-5" u="1"/>
        <n v="2.3491318628056342E-3" u="1"/>
        <n v="7.1631396472567064E-3" u="1"/>
        <n v="4.3481293037493505E-4" u="1"/>
        <n v="1.5824090397066955E-2" u="1"/>
        <n v="1.3593404719721463E-2" u="1"/>
        <n v="1.5108439653027862E-4" u="1"/>
        <n v="1.445883961246772E-2" u="1"/>
        <n v="4.6925744865463619E-3" u="1"/>
        <n v="3.8023604954787395E-3" u="1"/>
        <n v="1.3096775011293225E-4" u="1"/>
        <n v="2.9713963145622083E-2" u="1"/>
        <n v="2.5425206204310154E-2" u="1"/>
        <n v="2.3647536960391055E-2" u="1"/>
        <n v="2.1912371432694838E-2" u="1"/>
        <n v="2.0987294874289152E-2" u="1"/>
        <n v="1.9831453140184484E-2" u="1"/>
        <n v="1.7713484032835153E-2" u="1"/>
        <n v="1.6553590194874009E-2" u="1"/>
        <n v="1.5852546022069505E-2" u="1"/>
        <n v="1.5824090397066962E-2" u="1"/>
        <n v="1.4458839612467725E-2" u="1"/>
        <n v="1.4271655265296317E-2" u="1"/>
        <n v="1.3593404719721468E-2" u="1"/>
        <n v="1.3474929197485311E-2" u="1"/>
        <n v="1.3201549211383575E-2" u="1"/>
        <n v="1.2908181451130606E-2" u="1"/>
        <n v="1.2899642353823244E-2" u="1"/>
        <n v="1.2673487242928232E-2" u="1"/>
        <n v="1.2521040781796781E-2" u="1"/>
        <n v="1.1907587840267804E-2" u="1"/>
        <n v="1.120319089306041E-2" u="1"/>
        <n v="1.1083276821057008E-2" u="1"/>
        <n v="1.0995297925241145E-2" u="1"/>
        <n v="1.0891540034891675E-2" u="1"/>
        <n v="1.0755333574774225E-2" u="1"/>
        <n v="1.0103271340511958E-2" u="1"/>
        <n v="8.9198257956514832E-3" u="1"/>
        <n v="8.9016160396757811E-3" u="1"/>
        <n v="8.71648002811614E-3" u="1"/>
        <n v="8.6053774663403387E-3" u="1"/>
        <n v="8.4448005272818732E-3" u="1"/>
        <n v="8.211677932080854E-3" u="1"/>
        <n v="8.1723876070469749E-3" u="1"/>
        <n v="8.0246559849195872E-3" u="1"/>
        <n v="7.7847230667126956E-3" u="1"/>
        <n v="7.6979700290378894E-3" u="1"/>
        <n v="7.6048991070976346E-3" u="1"/>
        <n v="7.2141227730206717E-3" u="1"/>
        <n v="7.1957977654248696E-3" u="1"/>
        <n v="7.163139647256709E-3" u="1"/>
        <n v="7.1089294761299644E-3" u="1"/>
        <n v="7.0625406990399648E-3" u="1"/>
        <n v="7.0140040508481112E-3" u="1"/>
        <n v="6.6636391257459951E-3" u="1"/>
        <n v="6.4121810455291649E-3" u="1"/>
        <n v="6.3618894294857993E-3" u="1"/>
        <n v="6.317884265447854E-3" u="1"/>
        <n v="6.2864520054207503E-3" u="1"/>
        <n v="6.1096769750283181E-3" u="1"/>
        <n v="6.1041448972635479E-3" u="1"/>
        <n v="5.9860538963417195E-3" u="1"/>
        <n v="5.6132777698402782E-3" u="1"/>
        <n v="5.5484539722443814E-3" u="1"/>
        <n v="5.3048225247743002E-3" u="1"/>
        <n v="5.2701422645443953E-3" u="1"/>
        <n v="5.2135641964956084E-3" u="1"/>
        <n v="5.2119716286542347E-3" u="1"/>
        <n v="5.1831796784694087E-3" u="1"/>
        <n v="5.0535959955396699E-3" u="1"/>
        <n v="4.9732121814883559E-3" u="1"/>
        <n v="4.854398238585903E-3" u="1"/>
        <n v="4.7413813180634716E-3" u="1"/>
        <n v="4.7155933783062133E-3" u="1"/>
        <n v="4.6925744865463637E-3" u="1"/>
        <n v="4.6624519040203895E-3" u="1"/>
        <n v="4.4946036354756554E-3" u="1"/>
        <n v="4.4586660848446669E-3" u="1"/>
        <n v="4.4555857233620115E-3" u="1"/>
        <n v="4.3984041559207042E-3" u="1"/>
        <n v="4.3651551112640335E-3" u="1"/>
        <n v="4.3150206565208023E-3" u="1"/>
        <n v="4.174204131599378E-3" u="1"/>
        <n v="4.0429258139935056E-3" u="1"/>
        <n v="3.9683228284218483E-3" u="1"/>
        <n v="3.9478918594042312E-3" u="1"/>
        <n v="3.9276494839467768E-3" u="1"/>
        <n v="3.9146365282955557E-3" u="1"/>
        <n v="3.9027153198092713E-3" u="1"/>
        <n v="3.8976002433608651E-3" u="1"/>
        <n v="3.837878949309368E-3" u="1"/>
        <n v="3.8347357233066573E-3" u="1"/>
        <n v="3.8023604954787408E-3" u="1"/>
        <n v="3.7438964918283277E-3" u="1"/>
        <n v="3.6650015191602965E-3" u="1"/>
        <n v="3.6625917125582188E-3" u="1"/>
        <n v="3.646142163144035E-3" u="1"/>
        <n v="3.5623228030717581E-3" u="1"/>
        <n v="3.5120521418684097E-3" u="1"/>
        <n v="3.4826944110030954E-3" u="1"/>
        <n v="3.4688202114271332E-3" u="1"/>
        <n v="3.4365937629633435E-3" u="1"/>
        <n v="3.4358603435627106E-3" u="1"/>
        <n v="3.4098763419403051E-3" u="1"/>
        <n v="3.3713823008271124E-3" u="1"/>
        <n v="3.2752414948242106E-3" u="1"/>
        <n v="3.2224143431386584E-3" u="1"/>
        <n v="3.1903743927510306E-3" u="1"/>
        <n v="3.1851356827465134E-3" u="1"/>
        <n v="3.1432260027103752E-3" u="1"/>
        <n v="3.141549615508929E-3" u="1"/>
        <n v="3.1293958082984487E-3" u="1"/>
        <n v="3.0122582525974428E-3" u="1"/>
        <n v="2.986064702574856E-3" u="1"/>
        <n v="2.9586557718312219E-3" u="1"/>
        <n v="2.954213345747391E-3" u="1"/>
        <n v="2.9032406974034376E-3" u="1"/>
        <n v="2.8878539774749661E-3" u="1"/>
        <n v="2.885401003902454E-3" u="1"/>
        <n v="2.8523428285015732E-3" u="1"/>
        <n v="2.7909856194266412E-3" u="1"/>
        <n v="2.679914489910866E-3" u="1"/>
        <n v="2.6717421023038186E-3" u="1"/>
        <n v="2.6564450690906285E-3" u="1"/>
        <n v="2.6283655834664155E-3" u="1"/>
        <n v="2.6055876723667746E-3" u="1"/>
        <n v="2.5573286758051612E-3" u="1"/>
        <n v="2.5470608041963071E-3" u="1"/>
        <n v="2.3830849900869124E-3" u="1"/>
        <n v="2.3491318628056351E-3" u="1"/>
        <n v="2.258931753947856E-3" u="1"/>
        <n v="2.1876852978864204E-3" u="1"/>
        <n v="2.1248207778322135E-3" u="1"/>
        <n v="2.0745291617888474E-3" u="1"/>
        <n v="2.0440713018225836E-3" u="1"/>
        <n v="2.0330385785530705E-3" u="1"/>
        <n v="2.0273807717481919E-3" u="1"/>
        <n v="2.0063756401140788E-3" u="1"/>
        <n v="1.9382388823113257E-3" u="1"/>
        <n v="1.9362272176695909E-3" u="1"/>
        <n v="1.9098241192468239E-3" u="1"/>
        <n v="1.9068904416442941E-3" u="1"/>
        <n v="1.8809064400218884E-3" u="1"/>
        <n v="1.8772707752787534E-3" u="1"/>
        <n v="1.852931728597766E-3" u="1"/>
        <n v="1.8071454031582846E-3" u="1"/>
        <n v="1.7567804451748556E-3" u="1"/>
        <n v="1.7310022200814276E-3" u="1"/>
        <n v="1.6093317133877121E-3" u="1"/>
        <n v="1.5887148267430043E-3" u="1"/>
        <n v="1.5856527441672934E-3" u="1"/>
        <n v="1.5752052686246448E-3" u="1"/>
        <n v="1.5716130013551876E-3" u="1"/>
        <n v="1.5192751451840569E-3" u="1"/>
        <n v="1.5016133582748271E-3" u="1"/>
        <n v="1.4952326094893253E-3" u="1"/>
        <n v="1.4144517012196686E-3" u="1"/>
        <n v="1.4111094042367866E-3" u="1"/>
        <n v="1.3865817639956367E-3" u="1"/>
        <n v="1.383019441192565E-3" u="1"/>
        <n v="1.3707818146220126E-3" u="1"/>
        <n v="1.3300560830468951E-3" u="1"/>
        <n v="1.3259258840793335E-3" u="1"/>
        <n v="1.324869760142423E-3" u="1"/>
        <n v="1.2939613711157711E-3" u="1"/>
        <n v="1.2887226611112538E-3" u="1"/>
        <n v="1.2736351762982438E-3" u="1"/>
        <n v="1.2579714333847373E-3" u="1"/>
        <n v="1.2572904010841499E-3" u="1"/>
        <n v="1.2123422692453915E-3" u="1"/>
        <n v="1.2049033010389772E-3" u="1"/>
        <n v="1.1796317639771858E-3" u="1"/>
        <n v="1.1776096219154417E-3" u="1"/>
        <n v="1.1321774332722658E-3" u="1"/>
        <n v="1.1167881987629964E-3" u="1"/>
        <n v="1.115803321282147E-3" u="1"/>
        <n v="1.1080605078954704E-3" u="1"/>
        <n v="1.1072537465547747E-3" u="1"/>
        <n v="1.0983269847070773E-3" u="1"/>
        <n v="1.0896516809395967E-3" u="1"/>
        <n v="1.0630390341166487E-3" u="1"/>
        <n v="1.0278349028862927E-3" u="1"/>
        <n v="1.0225961928817754E-3" u="1"/>
        <n v="1.0192434184788841E-3" u="1"/>
        <n v="1.0168336118768064E-3" u="1"/>
        <n v="1.0029510303648354E-3" u="1"/>
        <n v="9.970312880597308E-4" u="1"/>
        <n v="9.9577399765864681E-4" u="1"/>
        <n v="9.932594168564784E-4" u="1"/>
        <n v="9.9162493933506912E-4" u="1"/>
        <n v="9.7691464164238457E-4" u="1"/>
        <n v="9.7314277043913206E-4" u="1"/>
        <n v="9.429678008131125E-4" u="1"/>
        <n v="9.3730999400823379E-4" u="1"/>
        <n v="9.2410844479685027E-4" u="1"/>
        <n v="9.1247850858682184E-4" u="1"/>
        <n v="9.0147721757733552E-4" u="1"/>
        <n v="8.8010328075890498E-4" u="1"/>
        <n v="8.7809161611717042E-4" u="1"/>
        <n v="8.7538844175483947E-4" u="1"/>
        <n v="8.1849605110578165E-4" u="1"/>
        <n v="8.1723876070469745E-4" u="1"/>
        <n v="8.0073682419046807E-4" u="1"/>
        <n v="7.8947359768075586E-4" u="1"/>
        <n v="7.8580650067759379E-4" u="1"/>
        <n v="7.7302404826657149E-4" u="1"/>
        <n v="7.5521243425121269E-4" u="1"/>
        <n v="7.5374559544994781E-4" u="1"/>
        <n v="7.4979952666162544E-4" u="1"/>
        <n v="7.3341940063242081E-4" u="1"/>
        <n v="7.249326904251028E-4" u="1"/>
        <n v="7.1942366298435227E-4" u="1"/>
        <n v="7.1665552861796544E-4" u="1"/>
        <n v="7.1034201972311342E-4" u="1"/>
        <n v="7.0408262460712402E-4" u="1"/>
        <n v="7.0198714060531705E-4" u="1"/>
        <n v="6.9344804329795392E-4" u="1"/>
        <n v="6.6968284071989344E-4" u="1"/>
        <n v="6.57642508159079E-4" u="1"/>
        <n v="6.3682806556913094E-4" u="1"/>
        <n v="6.3597939454839922E-4" u="1"/>
        <n v="6.2804673031115893E-4" u="1"/>
        <n v="6.2309216793728669E-4" u="1"/>
        <n v="6.2078713553529905E-4" u="1"/>
        <n v="5.955049743696188E-4" u="1"/>
        <n v="5.9538160589223707E-4" u="1"/>
        <n v="5.52636966634934E-4" u="1"/>
        <n v="5.5210764737607736E-4" u="1"/>
        <n v="5.4482584046979833E-4" u="1"/>
        <n v="5.4419719526925623E-4" u="1"/>
        <n v="5.4380953072892199E-4" u="1"/>
        <n v="5.437780984688949E-4" u="1"/>
        <n v="5.4335900166853346E-4" u="1"/>
        <n v="5.3686300126293198E-4" u="1"/>
        <n v="5.3592003346211888E-4" u="1"/>
        <n v="5.3141474285823404E-4" u="1"/>
        <n v="5.3057654925751127E-4" u="1"/>
        <n v="5.2774764585507197E-4" u="1"/>
        <n v="5.2544261345308443E-4" u="1"/>
        <n v="5.1926093564775395E-4" u="1"/>
        <n v="5.106475743873668E-4" u="1"/>
        <n v="5.0605938643637032E-4" u="1"/>
        <n v="5.0291616043366002E-4" u="1"/>
        <n v="4.9306738562516746E-4" u="1"/>
        <n v="4.9034325642281849E-4" u="1"/>
        <n v="4.7777035241197702E-4" u="1"/>
        <n v="4.6426495802033145E-4" u="1"/>
        <n v="4.6054547391712416E-4" u="1"/>
        <n v="4.5786325439481129E-4" u="1"/>
        <n v="4.4633809238487325E-4" u="1"/>
        <n v="4.3481293037493521E-4" u="1"/>
        <n v="4.1909680036138333E-4" u="1"/>
        <n v="4.0748781899137303E-4" u="1"/>
        <n v="3.9290325033879689E-4" u="1"/>
        <n v="3.899199265292965E-4" u="1"/>
        <n v="3.8976002433608649E-4" u="1"/>
        <n v="3.8892183073536372E-4" u="1"/>
        <n v="3.8850273393500233E-4" u="1"/>
        <n v="3.8090660442845236E-4" u="1"/>
        <n v="3.6953860371864976E-4" u="1"/>
        <n v="3.6670970031621041E-4" u="1"/>
        <n v="3.6344074527339164E-4" u="1"/>
        <n v="3.5832776430898272E-4" u="1"/>
        <n v="3.5707047390789862E-4" u="1"/>
        <n v="3.5359197046489914E-4" u="1"/>
        <n v="3.4575486029814125E-4" u="1"/>
        <n v="3.3370582728775149E-4" u="1"/>
        <n v="3.3318195628729972E-4" u="1"/>
        <n v="3.3108647228549285E-4" u="1"/>
        <n v="3.3003873028458937E-4" u="1"/>
        <n v="3.2689550428187901E-4" u="1"/>
        <n v="3.1432260027103748E-4" u="1"/>
        <n v="2.9817060958510977E-4" u="1"/>
        <n v="2.9296961829262502E-4" u="1"/>
        <n v="2.8289034024393372E-4" u="1"/>
        <n v="2.8125376723852247E-4" u="1"/>
        <n v="2.7691821083878406E-4" u="1"/>
        <n v="2.7660388823851301E-4" u="1"/>
        <n v="2.7459222359677834E-4" u="1"/>
        <n v="2.7072605561344456E-4" u="1"/>
        <n v="2.6403098422767148E-4" u="1"/>
        <n v="2.6388430034754505E-4" u="1"/>
        <n v="2.6193550022586456E-4" u="1"/>
        <n v="2.5928471296357883E-4" u="1"/>
        <n v="2.5508326753995598E-4" u="1"/>
        <n v="2.5502040301990175E-4" u="1"/>
        <n v="2.5145808021683001E-4" u="1"/>
        <n v="2.4139975700815676E-4" u="1"/>
        <n v="2.3888517620598851E-4" u="1"/>
        <n v="2.354276276030071E-4" u="1"/>
        <n v="2.3469420820237467E-4" u="1"/>
        <n v="2.2641704639523734E-4" u="1"/>
        <n v="2.2159743319108142E-4" u="1"/>
        <n v="2.1793033618791932E-4" u="1"/>
        <n v="2.1269162618340205E-4" u="1"/>
        <n v="2.0745291617888474E-4" u="1"/>
        <n v="2.0535743217707782E-4" u="1"/>
        <n v="2.0430969017617436E-4" u="1"/>
        <n v="2.0218088797873871E-4" u="1"/>
        <n v="1.9944816729198234E-4" u="1"/>
        <n v="1.9658783162951587E-4" u="1"/>
        <n v="1.8859356016262251E-4" u="1"/>
        <n v="1.8742008912161061E-4" u="1"/>
        <n v="1.8725245040146607E-4" u="1"/>
        <n v="1.8440259215900866E-4" u="1"/>
        <n v="1.7633497875205206E-4" u="1"/>
        <n v="1.7287743014907062E-4" u="1"/>
        <n v="1.6763872014455332E-4" u="1"/>
        <n v="1.6281910694039743E-4" u="1"/>
        <n v="1.6011698032006739E-4" u="1"/>
        <n v="1.5967588093768705E-4" u="1"/>
        <n v="1.5716130013551874E-4" u="1"/>
        <n v="1.5262093846363768E-4" u="1"/>
        <n v="1.5108439653027867E-4" u="1"/>
        <n v="1.493032351287428E-4" u="1"/>
        <n v="1.4668388012648416E-4" u="1"/>
        <n v="1.4454124773463661E-4" u="1"/>
        <n v="1.4144517012196686E-4" u="1"/>
        <n v="1.3536826651672681E-4" u="1"/>
        <n v="1.3463526621289477E-4" u="1"/>
        <n v="1.3231576449387465E-4" u="1"/>
        <n v="1.3188976307372733E-4" u="1"/>
        <n v="1.3096775011293228E-4" u="1"/>
        <n v="1.3075820171275162E-4" u="1"/>
        <n v="1.25729040108415E-4" u="1"/>
        <n v="1.2371737546668037E-4" u="1"/>
        <n v="1.2363355610660808E-4" u="1"/>
        <n v="1.1944258810299425E-4" u="1"/>
        <n v="1.1730817000843376E-4" u="1"/>
        <n v="1.1525162009938041E-4" u="1"/>
        <n v="1.00583232086732E-4" u="1"/>
        <n v="9.7125683483750583E-5" u="1"/>
        <n v="9.6635340227327796E-5" u="1"/>
        <n v="9.4296780081311253E-5" u="1"/>
        <n v="8.8942818456694579E-5" u="1"/>
        <n v="8.8031282915908567E-5" u="1"/>
        <n v="8.7507411915456836E-5" u="1"/>
        <n v="8.658016024465728E-5" u="1"/>
        <n v="8.381936007227666E-5" u="1"/>
        <n v="8.3777450392240519E-5" u="1"/>
        <n v="8.04665856693856E-5" u="1"/>
        <n v="7.9628392068662831E-5" u="1"/>
        <n v="7.8580650067759371E-5" u="1"/>
        <n v="7.5961295065500733E-5" u="1"/>
        <n v="6.8731875259266855E-5" u="1"/>
        <n v="6.78936816585441E-5" u="1"/>
        <n v="6.2864520054207502E-5" u="1"/>
        <n v="6.2759745854117156E-5" u="1"/>
        <n v="6.265497165402681E-5" u="1"/>
        <n v="6.2424468413828041E-5" u="1"/>
        <n v="6.1588160748706847E-5" u="1"/>
        <n v="5.4482584046979831E-5" u="1"/>
        <n v="5.2387100045172916E-5" u="1"/>
        <n v="5.2366145205154846E-5" u="1"/>
        <n v="4.5052906038848705E-5" u="1"/>
        <n v="4.4005164037945251E-5" u="1"/>
        <n v="4.190968003613833E-5" u="1"/>
        <n v="4.0966712235325222E-5" u="1"/>
        <n v="3.9814196034331416E-5" u="1"/>
        <n v="3.6670970031621041E-5" u="1"/>
        <n v="3.562322803071758E-5" u="1"/>
        <n v="3.4575486029814126E-5" u="1"/>
        <n v="3.3653473069019075E-5" u="1"/>
        <n v="3.1432260027103751E-5" u="1"/>
        <n v="3.142220170389508E-5" u="1"/>
        <n v="3.0981730966715264E-5" u="1"/>
        <n v="2.9336776025296833E-5" u="1"/>
        <n v="2.8393808224483722E-5" u="1"/>
        <n v="2.6193550022586458E-5" u="1"/>
        <n v="2.5460130621954039E-5" u="1"/>
        <n v="2.3050324019876083E-5" u="1"/>
        <n v="2.0954840018069165E-5" u="1"/>
        <n v="2.0535743217707784E-5" u="1"/>
        <n v="1.8901265696298388E-5" u="1"/>
        <n v="1.8859356016262251E-5" u="1"/>
        <n v="1.5213213853118214E-5" u="1"/>
        <n v="1.3620646011744958E-5" u="1"/>
        <n v="1.1744873507527496E-5" u="1"/>
        <n v="1.0484963751441089E-5" u="1"/>
        <n v="1.0477420009034583E-5" u="1"/>
        <n v="6.78936816585441E-6" u="1"/>
        <n v="5.867355205059366E-6" u="1"/>
        <n v="5.4258073891026234E-6" u="1"/>
        <n v="4.8720003042010818E-6" u="1"/>
        <n v="5.2387100045172915E-7" u="1"/>
        <n v="1.5005760936939329E-4" u="1"/>
      </sharedItems>
    </cacheField>
    <cacheField name="Ranking" numFmtId="1">
      <sharedItems/>
    </cacheField>
    <cacheField name="Cum Total" numFmtId="166">
      <sharedItems/>
    </cacheField>
    <cacheField name="Class" numFmtId="0">
      <sharedItems count="4">
        <s v=""/>
        <s v="C" u="1"/>
        <s v="B" u="1"/>
        <s v="A" u="1"/>
      </sharedItems>
    </cacheField>
  </cacheFields>
  <extLst>
    <ext xmlns:x14="http://schemas.microsoft.com/office/spreadsheetml/2009/9/main" uri="{725AE2AE-9491-48be-B2B4-4EB974FC3084}">
      <x14:pivotCacheDefinition pivotCacheId="25566514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1">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r>
    <s v=""/>
    <x v="0"/>
    <m/>
    <m/>
    <x v="0"/>
    <x v="0"/>
    <s v=""/>
    <s v=""/>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D504815-DAFE-4429-A762-196449ED405E}" name="PivotTable1" cacheId="59"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B7:E9" firstHeaderRow="1" firstDataRow="1" firstDataCol="3"/>
  <pivotFields count="9">
    <pivotField compact="0" outline="0" showAll="0" defaultSubtotal="0"/>
    <pivotField name="Medication Name " axis="axisRow" compact="0" outline="0" showAll="0" sortType="descending" defaultSubtotal="0">
      <items count="394">
        <item m="1" x="1"/>
        <item m="1" x="2"/>
        <item m="1" x="3"/>
        <item m="1" x="4"/>
        <item m="1" x="5"/>
        <item m="1" x="6"/>
        <item m="1" x="7"/>
        <item m="1" x="8"/>
        <item m="1" x="9"/>
        <item m="1" x="10"/>
        <item m="1" x="11"/>
        <item m="1" x="12"/>
        <item m="1" x="13"/>
        <item m="1" x="14"/>
        <item m="1" x="15"/>
        <item m="1" x="16"/>
        <item m="1" x="17"/>
        <item m="1" x="18"/>
        <item m="1" x="19"/>
        <item m="1" x="20"/>
        <item m="1" x="21"/>
        <item m="1" x="22"/>
        <item m="1" x="23"/>
        <item m="1" x="24"/>
        <item m="1" x="25"/>
        <item m="1" x="26"/>
        <item m="1" x="27"/>
        <item m="1" x="28"/>
        <item m="1" x="29"/>
        <item m="1" x="30"/>
        <item m="1" x="31"/>
        <item m="1" x="32"/>
        <item m="1" x="33"/>
        <item m="1" x="34"/>
        <item m="1" x="35"/>
        <item m="1" x="36"/>
        <item m="1" x="37"/>
        <item m="1" x="38"/>
        <item m="1" x="39"/>
        <item m="1" x="40"/>
        <item m="1" x="41"/>
        <item m="1" x="42"/>
        <item m="1" x="43"/>
        <item m="1" x="44"/>
        <item m="1" x="45"/>
        <item m="1" x="46"/>
        <item m="1" x="47"/>
        <item m="1" x="48"/>
        <item m="1" x="49"/>
        <item m="1" x="50"/>
        <item m="1" x="51"/>
        <item m="1" x="52"/>
        <item m="1" x="53"/>
        <item m="1" x="54"/>
        <item m="1" x="55"/>
        <item m="1" x="56"/>
        <item m="1" x="57"/>
        <item m="1" x="58"/>
        <item m="1" x="59"/>
        <item m="1" x="60"/>
        <item m="1" x="61"/>
        <item m="1" x="62"/>
        <item m="1" x="63"/>
        <item m="1" x="64"/>
        <item m="1" x="65"/>
        <item m="1" x="66"/>
        <item m="1" x="67"/>
        <item m="1" x="68"/>
        <item m="1" x="69"/>
        <item m="1" x="70"/>
        <item m="1" x="71"/>
        <item m="1" x="72"/>
        <item m="1" x="73"/>
        <item m="1" x="74"/>
        <item m="1" x="75"/>
        <item m="1" x="76"/>
        <item m="1" x="77"/>
        <item m="1" x="78"/>
        <item m="1" x="79"/>
        <item m="1" x="80"/>
        <item m="1" x="81"/>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107"/>
        <item m="1" x="108"/>
        <item m="1" x="109"/>
        <item m="1" x="110"/>
        <item m="1" x="111"/>
        <item m="1" x="112"/>
        <item m="1" x="113"/>
        <item m="1" x="114"/>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x="0"/>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axis="axisRow" compact="0" numFmtId="165" outline="0" showAll="0" defaultSubtotal="0">
      <items count="376">
        <item x="0"/>
        <item m="1" x="169"/>
        <item m="1" x="130"/>
        <item m="1" x="200"/>
        <item m="1" x="148"/>
        <item m="1" x="76"/>
        <item m="1" x="46"/>
        <item m="1" x="299"/>
        <item m="1" x="259"/>
        <item m="1" x="10"/>
        <item m="1" x="178"/>
        <item m="1" x="100"/>
        <item m="1" x="44"/>
        <item m="1" x="180"/>
        <item m="1" x="236"/>
        <item m="1" x="242"/>
        <item m="1" x="344"/>
        <item m="1" x="19"/>
        <item m="1" x="75"/>
        <item m="1" x="170"/>
        <item m="1" x="65"/>
        <item m="1" x="364"/>
        <item m="1" x="97"/>
        <item m="1" x="96"/>
        <item m="1" x="122"/>
        <item m="1" x="234"/>
        <item m="1" x="78"/>
        <item m="1" x="346"/>
        <item m="1" x="210"/>
        <item m="1" x="249"/>
        <item m="1" x="332"/>
        <item m="1" x="163"/>
        <item m="1" x="42"/>
        <item m="1" x="4"/>
        <item m="1" x="5"/>
        <item m="1" x="365"/>
        <item m="1" x="280"/>
        <item m="1" x="150"/>
        <item m="1" x="318"/>
        <item m="1" x="246"/>
        <item m="1" x="117"/>
        <item m="1" x="43"/>
        <item m="1" x="363"/>
        <item m="1" x="53"/>
        <item m="1" x="58"/>
        <item m="1" x="212"/>
        <item m="1" x="40"/>
        <item m="1" x="345"/>
        <item m="1" x="28"/>
        <item m="1" x="289"/>
        <item m="1" x="24"/>
        <item m="1" x="45"/>
        <item m="1" x="79"/>
        <item m="1" x="68"/>
        <item m="1" x="238"/>
        <item m="1" x="124"/>
        <item m="1" x="128"/>
        <item m="1" x="32"/>
        <item m="1" x="8"/>
        <item m="1" x="340"/>
        <item m="1" x="284"/>
        <item m="1" x="196"/>
        <item m="1" x="7"/>
        <item m="1" x="375"/>
        <item m="1" x="62"/>
        <item m="1" x="231"/>
        <item m="1" x="290"/>
        <item m="1" x="98"/>
        <item m="1" x="37"/>
        <item m="1" x="188"/>
        <item m="1" x="192"/>
        <item m="1" x="216"/>
        <item m="1" x="109"/>
        <item m="1" x="371"/>
        <item m="1" x="208"/>
        <item m="1" x="47"/>
        <item m="1" x="362"/>
        <item m="1" x="319"/>
        <item m="1" x="219"/>
        <item m="1" x="161"/>
        <item m="1" x="334"/>
        <item m="1" x="214"/>
        <item m="1" x="187"/>
        <item m="1" x="183"/>
        <item m="1" x="48"/>
        <item m="1" x="230"/>
        <item m="1" x="112"/>
        <item m="1" x="266"/>
        <item m="1" x="11"/>
        <item m="1" x="34"/>
        <item m="1" x="186"/>
        <item m="1" x="25"/>
        <item m="1" x="175"/>
        <item m="1" x="23"/>
        <item m="1" x="273"/>
        <item m="1" x="138"/>
        <item m="1" x="1"/>
        <item m="1" x="176"/>
        <item m="1" x="119"/>
        <item m="1" x="305"/>
        <item m="1" x="121"/>
        <item m="1" x="333"/>
        <item m="1" x="211"/>
        <item m="1" x="329"/>
        <item m="1" x="2"/>
        <item m="1" x="125"/>
        <item m="1" x="347"/>
        <item m="1" x="120"/>
        <item m="1" x="88"/>
        <item m="1" x="357"/>
        <item m="1" x="204"/>
        <item m="1" x="55"/>
        <item m="1" x="114"/>
        <item m="1" x="91"/>
        <item m="1" x="269"/>
        <item m="1" x="29"/>
        <item m="1" x="132"/>
        <item m="1" x="281"/>
        <item m="1" x="181"/>
        <item m="1" x="320"/>
        <item m="1" x="327"/>
        <item m="1" x="136"/>
        <item m="1" x="95"/>
        <item m="1" x="257"/>
        <item m="1" x="225"/>
        <item m="1" x="92"/>
        <item m="1" x="111"/>
        <item m="1" x="351"/>
        <item m="1" x="298"/>
        <item m="1" x="267"/>
        <item m="1" x="229"/>
        <item m="1" x="86"/>
        <item m="1" x="296"/>
        <item m="1" x="232"/>
        <item m="1" x="127"/>
        <item m="1" x="245"/>
        <item m="1" x="368"/>
        <item m="1" x="3"/>
        <item m="1" x="239"/>
        <item m="1" x="63"/>
        <item m="1" x="324"/>
        <item m="1" x="278"/>
        <item m="1" x="336"/>
        <item m="1" x="137"/>
        <item m="1" x="240"/>
        <item m="1" x="26"/>
        <item m="1" x="297"/>
        <item m="1" x="94"/>
        <item m="1" x="283"/>
        <item m="1" x="83"/>
        <item m="1" x="115"/>
        <item m="1" x="184"/>
        <item m="1" x="157"/>
        <item m="1" x="104"/>
        <item m="1" x="206"/>
        <item m="1" x="198"/>
        <item m="1" x="90"/>
        <item m="1" x="153"/>
        <item m="1" x="195"/>
        <item m="1" x="110"/>
        <item m="1" x="353"/>
        <item m="1" x="52"/>
        <item m="1" x="286"/>
        <item m="1" x="118"/>
        <item m="1" x="354"/>
        <item m="1" x="162"/>
        <item m="1" x="66"/>
        <item m="1" x="350"/>
        <item m="1" x="33"/>
        <item m="1" x="302"/>
        <item m="1" x="49"/>
        <item m="1" x="315"/>
        <item m="1" x="237"/>
        <item m="1" x="251"/>
        <item m="1" x="41"/>
        <item m="1" x="22"/>
        <item m="1" x="129"/>
        <item m="1" x="331"/>
        <item m="1" x="322"/>
        <item m="1" x="21"/>
        <item m="1" x="27"/>
        <item m="1" x="165"/>
        <item m="1" x="179"/>
        <item m="1" x="166"/>
        <item m="1" x="134"/>
        <item m="1" x="201"/>
        <item m="1" x="35"/>
        <item m="1" x="154"/>
        <item m="1" x="223"/>
        <item m="1" x="156"/>
        <item m="1" x="135"/>
        <item m="1" x="356"/>
        <item m="1" x="185"/>
        <item m="1" x="222"/>
        <item m="1" x="113"/>
        <item m="1" x="197"/>
        <item m="1" x="262"/>
        <item m="1" x="190"/>
        <item m="1" x="221"/>
        <item m="1" x="335"/>
        <item m="1" x="260"/>
        <item m="1" x="359"/>
        <item m="1" x="352"/>
        <item m="1" x="285"/>
        <item m="1" x="193"/>
        <item m="1" x="295"/>
        <item m="1" x="151"/>
        <item m="1" x="301"/>
        <item m="1" x="172"/>
        <item m="1" x="228"/>
        <item m="1" x="226"/>
        <item m="1" x="31"/>
        <item m="1" x="17"/>
        <item m="1" x="160"/>
        <item m="1" x="14"/>
        <item m="1" x="202"/>
        <item m="1" x="248"/>
        <item m="1" x="140"/>
        <item m="1" x="348"/>
        <item m="1" x="173"/>
        <item m="1" x="325"/>
        <item m="1" x="213"/>
        <item m="1" x="360"/>
        <item m="1" x="82"/>
        <item m="1" x="227"/>
        <item m="1" x="126"/>
        <item m="1" x="316"/>
        <item m="1" x="342"/>
        <item m="1" x="191"/>
        <item m="1" x="77"/>
        <item m="1" x="205"/>
        <item m="1" x="328"/>
        <item m="1" x="6"/>
        <item m="1" x="142"/>
        <item m="1" x="247"/>
        <item m="1" x="99"/>
        <item m="1" x="84"/>
        <item m="1" x="103"/>
        <item m="1" x="144"/>
        <item m="1" x="323"/>
        <item m="1" x="13"/>
        <item m="1" x="147"/>
        <item m="1" x="343"/>
        <item m="1" x="93"/>
        <item m="1" x="244"/>
        <item m="1" x="57"/>
        <item m="1" x="272"/>
        <item m="1" x="107"/>
        <item m="1" x="217"/>
        <item m="1" x="268"/>
        <item m="1" x="149"/>
        <item m="1" x="199"/>
        <item m="1" x="59"/>
        <item m="1" x="106"/>
        <item m="1" x="349"/>
        <item m="1" x="89"/>
        <item m="1" x="241"/>
        <item m="1" x="366"/>
        <item m="1" x="30"/>
        <item m="1" x="300"/>
        <item m="1" x="36"/>
        <item m="1" x="317"/>
        <item m="1" x="108"/>
        <item m="1" x="152"/>
        <item m="1" x="250"/>
        <item m="1" x="39"/>
        <item m="1" x="164"/>
        <item m="1" x="220"/>
        <item m="1" x="263"/>
        <item m="1" x="261"/>
        <item m="1" x="143"/>
        <item m="1" x="341"/>
        <item m="1" x="182"/>
        <item m="1" x="277"/>
        <item m="1" x="215"/>
        <item m="1" x="287"/>
        <item m="1" x="67"/>
        <item m="1" x="80"/>
        <item m="1" x="218"/>
        <item m="1" x="155"/>
        <item m="1" x="50"/>
        <item m="1" x="61"/>
        <item m="1" x="314"/>
        <item m="1" x="174"/>
        <item m="1" x="233"/>
        <item m="1" x="235"/>
        <item m="1" x="209"/>
        <item m="1" x="339"/>
        <item m="1" x="303"/>
        <item m="1" x="207"/>
        <item m="1" x="288"/>
        <item m="1" x="203"/>
        <item m="1" x="321"/>
        <item m="1" x="361"/>
        <item m="1" x="374"/>
        <item m="1" x="256"/>
        <item m="1" x="158"/>
        <item m="1" x="105"/>
        <item m="1" x="20"/>
        <item m="1" x="308"/>
        <item m="1" x="270"/>
        <item m="1" x="123"/>
        <item m="1" x="51"/>
        <item m="1" x="85"/>
        <item m="1" x="116"/>
        <item m="1" x="282"/>
        <item m="1" x="9"/>
        <item m="1" x="264"/>
        <item m="1" x="358"/>
        <item m="1" x="274"/>
        <item m="1" x="16"/>
        <item m="1" x="69"/>
        <item m="1" x="373"/>
        <item m="1" x="73"/>
        <item m="1" x="87"/>
        <item m="1" x="159"/>
        <item m="1" x="70"/>
        <item m="1" x="74"/>
        <item m="1" x="168"/>
        <item m="1" x="194"/>
        <item m="1" x="337"/>
        <item m="1" x="224"/>
        <item m="1" x="304"/>
        <item m="1" x="306"/>
        <item m="1" x="38"/>
        <item m="1" x="60"/>
        <item m="1" x="293"/>
        <item m="1" x="313"/>
        <item m="1" x="291"/>
        <item m="1" x="307"/>
        <item m="1" x="258"/>
        <item m="1" x="265"/>
        <item m="1" x="338"/>
        <item m="1" x="253"/>
        <item m="1" x="141"/>
        <item m="1" x="294"/>
        <item m="1" x="367"/>
        <item m="1" x="271"/>
        <item m="1" x="12"/>
        <item m="1" x="312"/>
        <item m="1" x="18"/>
        <item m="1" x="309"/>
        <item m="1" x="276"/>
        <item m="1" x="72"/>
        <item m="1" x="133"/>
        <item m="1" x="330"/>
        <item m="1" x="81"/>
        <item m="1" x="292"/>
        <item m="1" x="177"/>
        <item m="1" x="139"/>
        <item m="1" x="146"/>
        <item m="1" x="15"/>
        <item m="1" x="311"/>
        <item m="1" x="355"/>
        <item m="1" x="279"/>
        <item m="1" x="145"/>
        <item m="1" x="243"/>
        <item m="1" x="71"/>
        <item m="1" x="64"/>
        <item m="1" x="310"/>
        <item m="1" x="189"/>
        <item m="1" x="275"/>
        <item m="1" x="131"/>
        <item m="1" x="370"/>
        <item m="1" x="255"/>
        <item m="1" x="372"/>
        <item m="1" x="369"/>
        <item m="1" x="54"/>
        <item m="1" x="171"/>
        <item m="1" x="56"/>
        <item m="1" x="252"/>
        <item m="1" x="102"/>
        <item m="1" x="254"/>
        <item m="1" x="101"/>
        <item m="1" x="326"/>
        <item m="1" x="167"/>
      </items>
    </pivotField>
    <pivotField dataField="1" compact="0" outline="0" showAll="0" defaultSubtotal="0">
      <items count="751">
        <item m="1" x="749"/>
        <item m="1" x="748"/>
        <item m="1" x="747"/>
        <item m="1" x="746"/>
        <item m="1" x="745"/>
        <item m="1" x="744"/>
        <item m="1" x="743"/>
        <item m="1" x="742"/>
        <item m="1" x="741"/>
        <item m="1" x="740"/>
        <item m="1" x="739"/>
        <item m="1" x="738"/>
        <item m="1" x="737"/>
        <item m="1" x="736"/>
        <item m="1" x="735"/>
        <item m="1" x="734"/>
        <item m="1" x="733"/>
        <item m="1" x="732"/>
        <item m="1" x="731"/>
        <item m="1" x="730"/>
        <item m="1" x="729"/>
        <item m="1" x="728"/>
        <item m="1" x="727"/>
        <item m="1" x="726"/>
        <item m="1" x="725"/>
        <item m="1" x="724"/>
        <item m="1" x="723"/>
        <item m="1" x="722"/>
        <item m="1" x="721"/>
        <item m="1" x="720"/>
        <item m="1" x="719"/>
        <item m="1" x="718"/>
        <item m="1" x="717"/>
        <item m="1" x="716"/>
        <item m="1" x="715"/>
        <item m="1" x="714"/>
        <item m="1" x="713"/>
        <item m="1" x="712"/>
        <item m="1" x="711"/>
        <item m="1" x="710"/>
        <item m="1" x="709"/>
        <item m="1" x="708"/>
        <item m="1" x="707"/>
        <item m="1" x="706"/>
        <item m="1" x="705"/>
        <item m="1" x="704"/>
        <item m="1" x="703"/>
        <item m="1" x="702"/>
        <item m="1" x="701"/>
        <item m="1" x="700"/>
        <item m="1" x="699"/>
        <item m="1" x="698"/>
        <item m="1" x="697"/>
        <item m="1" x="696"/>
        <item m="1" x="695"/>
        <item m="1" x="694"/>
        <item m="1" x="693"/>
        <item m="1" x="692"/>
        <item m="1" x="691"/>
        <item m="1" x="690"/>
        <item m="1" x="689"/>
        <item m="1" x="688"/>
        <item m="1" x="687"/>
        <item m="1" x="686"/>
        <item m="1" x="685"/>
        <item m="1" x="684"/>
        <item m="1" x="683"/>
        <item m="1" x="682"/>
        <item m="1" x="681"/>
        <item m="1" x="680"/>
        <item m="1" x="679"/>
        <item m="1" x="750"/>
        <item m="1" x="678"/>
        <item m="1" x="677"/>
        <item m="1" x="676"/>
        <item m="1" x="675"/>
        <item m="1" x="674"/>
        <item m="1" x="673"/>
        <item m="1" x="672"/>
        <item m="1" x="671"/>
        <item m="1" x="670"/>
        <item m="1" x="669"/>
        <item m="1" x="668"/>
        <item m="1" x="667"/>
        <item m="1" x="666"/>
        <item m="1" x="665"/>
        <item m="1" x="664"/>
        <item m="1" x="663"/>
        <item m="1" x="662"/>
        <item m="1" x="661"/>
        <item m="1" x="660"/>
        <item m="1" x="659"/>
        <item m="1" x="658"/>
        <item m="1" x="657"/>
        <item m="1" x="656"/>
        <item m="1" x="655"/>
        <item m="1" x="654"/>
        <item m="1" x="653"/>
        <item m="1" x="652"/>
        <item m="1" x="651"/>
        <item m="1" x="650"/>
        <item m="1" x="649"/>
        <item m="1" x="648"/>
        <item m="1" x="647"/>
        <item m="1" x="646"/>
        <item m="1" x="645"/>
        <item m="1" x="644"/>
        <item m="1" x="643"/>
        <item m="1" x="642"/>
        <item m="1" x="641"/>
        <item m="1" x="640"/>
        <item m="1" x="639"/>
        <item m="1" x="638"/>
        <item m="1" x="637"/>
        <item m="1" x="636"/>
        <item m="1" x="635"/>
        <item m="1" x="634"/>
        <item m="1" x="633"/>
        <item m="1" x="632"/>
        <item m="1" x="631"/>
        <item m="1" x="630"/>
        <item m="1" x="629"/>
        <item m="1" x="628"/>
        <item m="1" x="627"/>
        <item m="1" x="626"/>
        <item m="1" x="625"/>
        <item m="1" x="624"/>
        <item m="1" x="623"/>
        <item m="1" x="622"/>
        <item m="1" x="621"/>
        <item m="1" x="620"/>
        <item m="1" x="619"/>
        <item m="1" x="618"/>
        <item m="1" x="617"/>
        <item m="1" x="616"/>
        <item m="1" x="615"/>
        <item m="1" x="614"/>
        <item m="1" x="613"/>
        <item m="1" x="612"/>
        <item m="1" x="611"/>
        <item m="1" x="610"/>
        <item m="1" x="609"/>
        <item m="1" x="608"/>
        <item m="1" x="607"/>
        <item m="1" x="606"/>
        <item m="1" x="605"/>
        <item m="1" x="604"/>
        <item m="1" x="603"/>
        <item m="1" x="602"/>
        <item m="1" x="601"/>
        <item m="1" x="600"/>
        <item m="1" x="599"/>
        <item m="1" x="598"/>
        <item m="1" x="597"/>
        <item m="1" x="596"/>
        <item m="1" x="595"/>
        <item m="1" x="594"/>
        <item m="1" x="593"/>
        <item m="1" x="592"/>
        <item m="1" x="591"/>
        <item m="1" x="590"/>
        <item m="1" x="589"/>
        <item m="1" x="588"/>
        <item m="1" x="587"/>
        <item m="1" x="586"/>
        <item m="1" x="585"/>
        <item m="1" x="584"/>
        <item m="1" x="583"/>
        <item m="1" x="582"/>
        <item m="1" x="581"/>
        <item m="1" x="580"/>
        <item m="1" x="579"/>
        <item m="1" x="578"/>
        <item m="1" x="577"/>
        <item m="1" x="576"/>
        <item m="1" x="575"/>
        <item m="1" x="574"/>
        <item m="1" x="573"/>
        <item m="1" x="572"/>
        <item m="1" x="571"/>
        <item m="1" x="570"/>
        <item m="1" x="569"/>
        <item m="1" x="568"/>
        <item m="1" x="567"/>
        <item m="1" x="566"/>
        <item m="1" x="565"/>
        <item m="1" x="564"/>
        <item m="1" x="563"/>
        <item m="1" x="562"/>
        <item m="1" x="561"/>
        <item m="1" x="560"/>
        <item m="1" x="559"/>
        <item m="1" x="558"/>
        <item m="1" x="557"/>
        <item m="1" x="556"/>
        <item m="1" x="555"/>
        <item m="1" x="554"/>
        <item m="1" x="553"/>
        <item m="1" x="552"/>
        <item m="1" x="551"/>
        <item m="1" x="550"/>
        <item m="1" x="549"/>
        <item m="1" x="548"/>
        <item m="1" x="547"/>
        <item m="1" x="546"/>
        <item m="1" x="545"/>
        <item m="1" x="544"/>
        <item m="1" x="543"/>
        <item m="1" x="542"/>
        <item m="1" x="541"/>
        <item m="1" x="540"/>
        <item m="1" x="539"/>
        <item m="1" x="538"/>
        <item m="1" x="537"/>
        <item m="1" x="536"/>
        <item m="1" x="535"/>
        <item m="1" x="534"/>
        <item m="1" x="533"/>
        <item m="1" x="532"/>
        <item m="1" x="531"/>
        <item m="1" x="530"/>
        <item m="1" x="529"/>
        <item m="1" x="528"/>
        <item m="1" x="527"/>
        <item m="1" x="526"/>
        <item m="1" x="525"/>
        <item m="1" x="524"/>
        <item m="1" x="523"/>
        <item m="1" x="522"/>
        <item m="1" x="521"/>
        <item m="1" x="520"/>
        <item m="1" x="519"/>
        <item m="1" x="518"/>
        <item m="1" x="517"/>
        <item m="1" x="516"/>
        <item m="1" x="515"/>
        <item m="1" x="514"/>
        <item m="1" x="513"/>
        <item m="1" x="512"/>
        <item m="1" x="511"/>
        <item m="1" x="510"/>
        <item m="1" x="509"/>
        <item m="1" x="508"/>
        <item m="1" x="507"/>
        <item m="1" x="506"/>
        <item m="1" x="505"/>
        <item m="1" x="504"/>
        <item m="1" x="503"/>
        <item m="1" x="502"/>
        <item m="1" x="501"/>
        <item m="1" x="500"/>
        <item m="1" x="499"/>
        <item m="1" x="498"/>
        <item m="1" x="497"/>
        <item m="1" x="496"/>
        <item m="1" x="495"/>
        <item m="1" x="494"/>
        <item m="1" x="493"/>
        <item m="1" x="492"/>
        <item m="1" x="491"/>
        <item m="1" x="490"/>
        <item m="1" x="489"/>
        <item m="1" x="488"/>
        <item m="1" x="487"/>
        <item m="1" x="486"/>
        <item m="1" x="485"/>
        <item m="1" x="484"/>
        <item m="1" x="483"/>
        <item m="1" x="482"/>
        <item m="1" x="481"/>
        <item m="1" x="480"/>
        <item m="1" x="479"/>
        <item m="1" x="478"/>
        <item m="1" x="477"/>
        <item m="1" x="476"/>
        <item m="1" x="475"/>
        <item m="1" x="474"/>
        <item m="1" x="473"/>
        <item m="1" x="472"/>
        <item m="1" x="471"/>
        <item m="1" x="470"/>
        <item m="1" x="469"/>
        <item m="1" x="468"/>
        <item m="1" x="467"/>
        <item m="1" x="466"/>
        <item m="1" x="465"/>
        <item m="1" x="464"/>
        <item m="1" x="463"/>
        <item m="1" x="462"/>
        <item m="1" x="461"/>
        <item m="1" x="460"/>
        <item m="1" x="459"/>
        <item m="1" x="458"/>
        <item m="1" x="457"/>
        <item m="1" x="456"/>
        <item m="1" x="455"/>
        <item m="1" x="454"/>
        <item m="1" x="453"/>
        <item m="1" x="452"/>
        <item m="1" x="451"/>
        <item m="1" x="450"/>
        <item m="1" x="449"/>
        <item m="1" x="448"/>
        <item m="1" x="447"/>
        <item m="1" x="446"/>
        <item m="1" x="445"/>
        <item m="1" x="444"/>
        <item m="1" x="443"/>
        <item m="1" x="442"/>
        <item m="1" x="441"/>
        <item m="1" x="440"/>
        <item m="1" x="439"/>
        <item m="1" x="438"/>
        <item m="1" x="437"/>
        <item m="1" x="436"/>
        <item m="1" x="435"/>
        <item m="1" x="434"/>
        <item m="1" x="433"/>
        <item m="1" x="432"/>
        <item m="1" x="431"/>
        <item m="1" x="430"/>
        <item m="1" x="429"/>
        <item m="1" x="428"/>
        <item m="1" x="427"/>
        <item m="1" x="426"/>
        <item m="1" x="425"/>
        <item m="1" x="424"/>
        <item m="1" x="423"/>
        <item m="1" x="422"/>
        <item m="1" x="421"/>
        <item m="1" x="420"/>
        <item m="1" x="419"/>
        <item m="1" x="418"/>
        <item m="1" x="417"/>
        <item m="1" x="416"/>
        <item m="1" x="415"/>
        <item m="1" x="414"/>
        <item m="1" x="413"/>
        <item m="1" x="412"/>
        <item m="1" x="411"/>
        <item m="1" x="410"/>
        <item m="1" x="409"/>
        <item m="1" x="408"/>
        <item m="1" x="407"/>
        <item m="1" x="406"/>
        <item m="1" x="405"/>
        <item m="1" x="404"/>
        <item m="1" x="403"/>
        <item m="1" x="402"/>
        <item m="1" x="401"/>
        <item m="1" x="400"/>
        <item m="1" x="399"/>
        <item m="1" x="398"/>
        <item m="1" x="397"/>
        <item m="1" x="396"/>
        <item m="1" x="395"/>
        <item m="1" x="394"/>
        <item m="1" x="393"/>
        <item m="1" x="392"/>
        <item m="1" x="391"/>
        <item m="1" x="390"/>
        <item m="1" x="389"/>
        <item m="1" x="388"/>
        <item m="1" x="387"/>
        <item m="1" x="386"/>
        <item m="1" x="385"/>
        <item m="1" x="384"/>
        <item m="1" x="383"/>
        <item m="1" x="382"/>
        <item m="1" x="381"/>
        <item m="1" x="380"/>
        <item m="1" x="379"/>
        <item m="1" x="378"/>
        <item m="1" x="377"/>
        <item m="1" x="376"/>
        <item x="0"/>
        <item m="1" x="1"/>
        <item m="1" x="2"/>
        <item m="1" x="3"/>
        <item m="1" x="4"/>
        <item m="1" x="5"/>
        <item m="1" x="6"/>
        <item m="1" x="7"/>
        <item m="1" x="8"/>
        <item m="1" x="9"/>
        <item m="1" x="10"/>
        <item m="1" x="11"/>
        <item m="1" x="12"/>
        <item m="1" x="13"/>
        <item m="1" x="14"/>
        <item m="1" x="15"/>
        <item m="1" x="16"/>
        <item m="1" x="17"/>
        <item m="1" x="18"/>
        <item m="1" x="19"/>
        <item m="1" x="20"/>
        <item m="1" x="21"/>
        <item m="1" x="22"/>
        <item m="1" x="23"/>
        <item m="1" x="24"/>
        <item m="1" x="25"/>
        <item m="1" x="26"/>
        <item m="1" x="27"/>
        <item m="1" x="28"/>
        <item m="1" x="29"/>
        <item m="1" x="30"/>
        <item m="1" x="31"/>
        <item m="1" x="32"/>
        <item m="1" x="33"/>
        <item m="1" x="34"/>
        <item m="1" x="35"/>
        <item m="1" x="36"/>
        <item m="1" x="37"/>
        <item m="1" x="38"/>
        <item m="1" x="39"/>
        <item m="1" x="40"/>
        <item m="1" x="41"/>
        <item m="1" x="42"/>
        <item m="1" x="43"/>
        <item m="1" x="44"/>
        <item m="1" x="45"/>
        <item m="1" x="46"/>
        <item m="1" x="47"/>
        <item m="1" x="48"/>
        <item m="1" x="49"/>
        <item m="1" x="50"/>
        <item m="1" x="51"/>
        <item m="1" x="52"/>
        <item m="1" x="53"/>
        <item m="1" x="54"/>
        <item m="1" x="55"/>
        <item m="1" x="56"/>
        <item m="1" x="57"/>
        <item m="1" x="58"/>
        <item m="1" x="59"/>
        <item m="1" x="60"/>
        <item m="1" x="61"/>
        <item m="1" x="62"/>
        <item m="1" x="63"/>
        <item m="1" x="64"/>
        <item m="1" x="65"/>
        <item m="1" x="66"/>
        <item m="1" x="67"/>
        <item m="1" x="68"/>
        <item m="1" x="69"/>
        <item m="1" x="70"/>
        <item m="1" x="71"/>
        <item m="1" x="72"/>
        <item m="1" x="73"/>
        <item m="1" x="74"/>
        <item m="1" x="75"/>
        <item m="1" x="76"/>
        <item m="1" x="77"/>
        <item m="1" x="78"/>
        <item m="1" x="79"/>
        <item m="1" x="80"/>
        <item m="1" x="81"/>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107"/>
        <item m="1" x="108"/>
        <item m="1" x="109"/>
        <item m="1" x="110"/>
        <item m="1" x="111"/>
        <item m="1" x="112"/>
        <item m="1" x="113"/>
        <item m="1" x="114"/>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s>
    </pivotField>
    <pivotField compact="0" outline="0" showAll="0" defaultSubtotal="0"/>
    <pivotField compact="0" outline="0" showAll="0" defaultSubtotal="0"/>
    <pivotField name="ABC Class" axis="axisRow" compact="0" outline="0" multipleItemSelectionAllowed="1" showAll="0" defaultSubtotal="0">
      <items count="4">
        <item m="1" x="1"/>
        <item m="1" x="2"/>
        <item m="1" x="3"/>
        <item x="0"/>
      </items>
    </pivotField>
  </pivotFields>
  <rowFields count="3">
    <field x="1"/>
    <field x="4"/>
    <field x="8"/>
  </rowFields>
  <rowItems count="2">
    <i>
      <x v="393"/>
      <x/>
      <x v="3"/>
    </i>
    <i t="grand">
      <x/>
    </i>
  </rowItems>
  <colItems count="1">
    <i/>
  </colItems>
  <dataFields count="1">
    <dataField name="%  Contribution" fld="5" baseField="8" baseItem="2" numFmtId="166"/>
  </dataFields>
  <formats count="631">
    <format dxfId="25884">
      <pivotArea field="8" type="button" dataOnly="0" labelOnly="1" outline="0" axis="axisRow" fieldPosition="2"/>
    </format>
    <format dxfId="25885">
      <pivotArea dataOnly="0" labelOnly="1" grandRow="1" outline="0" fieldPosition="0"/>
    </format>
    <format dxfId="25886">
      <pivotArea dataOnly="0" labelOnly="1" outline="0" fieldPosition="0">
        <references count="2">
          <reference field="1" count="1" selected="0">
            <x v="0"/>
          </reference>
          <reference field="8" count="1">
            <x v="0"/>
          </reference>
        </references>
      </pivotArea>
    </format>
    <format dxfId="25887">
      <pivotArea dataOnly="0" labelOnly="1" outline="0" fieldPosition="0">
        <references count="2">
          <reference field="1" count="1" selected="0">
            <x v="1"/>
          </reference>
          <reference field="8" count="1">
            <x v="0"/>
          </reference>
        </references>
      </pivotArea>
    </format>
    <format dxfId="25888">
      <pivotArea dataOnly="0" labelOnly="1" outline="0" fieldPosition="0">
        <references count="2">
          <reference field="1" count="1" selected="0">
            <x v="2"/>
          </reference>
          <reference field="8" count="1">
            <x v="0"/>
          </reference>
        </references>
      </pivotArea>
    </format>
    <format dxfId="25889">
      <pivotArea dataOnly="0" labelOnly="1" outline="0" fieldPosition="0">
        <references count="2">
          <reference field="1" count="1" selected="0">
            <x v="3"/>
          </reference>
          <reference field="8" count="1">
            <x v="0"/>
          </reference>
        </references>
      </pivotArea>
    </format>
    <format dxfId="25890">
      <pivotArea dataOnly="0" labelOnly="1" outline="0" fieldPosition="0">
        <references count="2">
          <reference field="1" count="1" selected="0">
            <x v="4"/>
          </reference>
          <reference field="8" count="1">
            <x v="0"/>
          </reference>
        </references>
      </pivotArea>
    </format>
    <format dxfId="25891">
      <pivotArea dataOnly="0" labelOnly="1" outline="0" fieldPosition="0">
        <references count="2">
          <reference field="1" count="1" selected="0">
            <x v="5"/>
          </reference>
          <reference field="8" count="1">
            <x v="1"/>
          </reference>
        </references>
      </pivotArea>
    </format>
    <format dxfId="25892">
      <pivotArea dataOnly="0" labelOnly="1" outline="0" fieldPosition="0">
        <references count="2">
          <reference field="1" count="1" selected="0">
            <x v="6"/>
          </reference>
          <reference field="8" count="1">
            <x v="0"/>
          </reference>
        </references>
      </pivotArea>
    </format>
    <format dxfId="25893">
      <pivotArea dataOnly="0" labelOnly="1" outline="0" fieldPosition="0">
        <references count="2">
          <reference field="1" count="1" selected="0">
            <x v="7"/>
          </reference>
          <reference field="8" count="1">
            <x v="0"/>
          </reference>
        </references>
      </pivotArea>
    </format>
    <format dxfId="25894">
      <pivotArea dataOnly="0" labelOnly="1" outline="0" fieldPosition="0">
        <references count="2">
          <reference field="1" count="1" selected="0">
            <x v="8"/>
          </reference>
          <reference field="8" count="1">
            <x v="2"/>
          </reference>
        </references>
      </pivotArea>
    </format>
    <format dxfId="25895">
      <pivotArea dataOnly="0" labelOnly="1" outline="0" fieldPosition="0">
        <references count="2">
          <reference field="1" count="1" selected="0">
            <x v="9"/>
          </reference>
          <reference field="8" count="1">
            <x v="0"/>
          </reference>
        </references>
      </pivotArea>
    </format>
    <format dxfId="25896">
      <pivotArea dataOnly="0" labelOnly="1" outline="0" fieldPosition="0">
        <references count="2">
          <reference field="1" count="1" selected="0">
            <x v="10"/>
          </reference>
          <reference field="8" count="1">
            <x v="0"/>
          </reference>
        </references>
      </pivotArea>
    </format>
    <format dxfId="25897">
      <pivotArea dataOnly="0" labelOnly="1" outline="0" fieldPosition="0">
        <references count="2">
          <reference field="1" count="1" selected="0">
            <x v="11"/>
          </reference>
          <reference field="8" count="1">
            <x v="2"/>
          </reference>
        </references>
      </pivotArea>
    </format>
    <format dxfId="25898">
      <pivotArea dataOnly="0" labelOnly="1" outline="0" fieldPosition="0">
        <references count="2">
          <reference field="1" count="1" selected="0">
            <x v="12"/>
          </reference>
          <reference field="8" count="1">
            <x v="1"/>
          </reference>
        </references>
      </pivotArea>
    </format>
    <format dxfId="25899">
      <pivotArea dataOnly="0" labelOnly="1" outline="0" fieldPosition="0">
        <references count="2">
          <reference field="1" count="1" selected="0">
            <x v="13"/>
          </reference>
          <reference field="8" count="1">
            <x v="1"/>
          </reference>
        </references>
      </pivotArea>
    </format>
    <format dxfId="25900">
      <pivotArea dataOnly="0" labelOnly="1" outline="0" fieldPosition="0">
        <references count="2">
          <reference field="1" count="1" selected="0">
            <x v="14"/>
          </reference>
          <reference field="8" count="1">
            <x v="2"/>
          </reference>
        </references>
      </pivotArea>
    </format>
    <format dxfId="25901">
      <pivotArea dataOnly="0" labelOnly="1" outline="0" fieldPosition="0">
        <references count="2">
          <reference field="1" count="1" selected="0">
            <x v="15"/>
          </reference>
          <reference field="8" count="1">
            <x v="2"/>
          </reference>
        </references>
      </pivotArea>
    </format>
    <format dxfId="25902">
      <pivotArea dataOnly="0" labelOnly="1" outline="0" fieldPosition="0">
        <references count="2">
          <reference field="1" count="1" selected="0">
            <x v="16"/>
          </reference>
          <reference field="8" count="1">
            <x v="1"/>
          </reference>
        </references>
      </pivotArea>
    </format>
    <format dxfId="25903">
      <pivotArea dataOnly="0" labelOnly="1" outline="0" fieldPosition="0">
        <references count="2">
          <reference field="1" count="1" selected="0">
            <x v="17"/>
          </reference>
          <reference field="8" count="1">
            <x v="2"/>
          </reference>
        </references>
      </pivotArea>
    </format>
    <format dxfId="25904">
      <pivotArea dataOnly="0" labelOnly="1" outline="0" fieldPosition="0">
        <references count="2">
          <reference field="1" count="1" selected="0">
            <x v="18"/>
          </reference>
          <reference field="8" count="1">
            <x v="0"/>
          </reference>
        </references>
      </pivotArea>
    </format>
    <format dxfId="25905">
      <pivotArea dataOnly="0" labelOnly="1" outline="0" fieldPosition="0">
        <references count="2">
          <reference field="1" count="1" selected="0">
            <x v="19"/>
          </reference>
          <reference field="8" count="1">
            <x v="2"/>
          </reference>
        </references>
      </pivotArea>
    </format>
    <format dxfId="25906">
      <pivotArea dataOnly="0" labelOnly="1" outline="0" fieldPosition="0">
        <references count="2">
          <reference field="1" count="1" selected="0">
            <x v="20"/>
          </reference>
          <reference field="8" count="1">
            <x v="0"/>
          </reference>
        </references>
      </pivotArea>
    </format>
    <format dxfId="25907">
      <pivotArea dataOnly="0" labelOnly="1" outline="0" fieldPosition="0">
        <references count="2">
          <reference field="1" count="1" selected="0">
            <x v="21"/>
          </reference>
          <reference field="8" count="1">
            <x v="0"/>
          </reference>
        </references>
      </pivotArea>
    </format>
    <format dxfId="25908">
      <pivotArea dataOnly="0" labelOnly="1" outline="0" fieldPosition="0">
        <references count="2">
          <reference field="1" count="1" selected="0">
            <x v="22"/>
          </reference>
          <reference field="8" count="1">
            <x v="0"/>
          </reference>
        </references>
      </pivotArea>
    </format>
    <format dxfId="25909">
      <pivotArea dataOnly="0" labelOnly="1" outline="0" fieldPosition="0">
        <references count="2">
          <reference field="1" count="1" selected="0">
            <x v="23"/>
          </reference>
          <reference field="8" count="1">
            <x v="0"/>
          </reference>
        </references>
      </pivotArea>
    </format>
    <format dxfId="25910">
      <pivotArea dataOnly="0" labelOnly="1" outline="0" fieldPosition="0">
        <references count="2">
          <reference field="1" count="1" selected="0">
            <x v="24"/>
          </reference>
          <reference field="8" count="1">
            <x v="0"/>
          </reference>
        </references>
      </pivotArea>
    </format>
    <format dxfId="25911">
      <pivotArea dataOnly="0" labelOnly="1" outline="0" fieldPosition="0">
        <references count="2">
          <reference field="1" count="1" selected="0">
            <x v="25"/>
          </reference>
          <reference field="8" count="1">
            <x v="0"/>
          </reference>
        </references>
      </pivotArea>
    </format>
    <format dxfId="25912">
      <pivotArea dataOnly="0" labelOnly="1" outline="0" fieldPosition="0">
        <references count="2">
          <reference field="1" count="1" selected="0">
            <x v="26"/>
          </reference>
          <reference field="8" count="1">
            <x v="1"/>
          </reference>
        </references>
      </pivotArea>
    </format>
    <format dxfId="25913">
      <pivotArea dataOnly="0" labelOnly="1" outline="0" fieldPosition="0">
        <references count="2">
          <reference field="1" count="1" selected="0">
            <x v="27"/>
          </reference>
          <reference field="8" count="1">
            <x v="0"/>
          </reference>
        </references>
      </pivotArea>
    </format>
    <format dxfId="25914">
      <pivotArea dataOnly="0" labelOnly="1" outline="0" fieldPosition="0">
        <references count="2">
          <reference field="1" count="1" selected="0">
            <x v="28"/>
          </reference>
          <reference field="8" count="1">
            <x v="0"/>
          </reference>
        </references>
      </pivotArea>
    </format>
    <format dxfId="25915">
      <pivotArea dataOnly="0" labelOnly="1" outline="0" fieldPosition="0">
        <references count="2">
          <reference field="1" count="1" selected="0">
            <x v="29"/>
          </reference>
          <reference field="8" count="1">
            <x v="1"/>
          </reference>
        </references>
      </pivotArea>
    </format>
    <format dxfId="25916">
      <pivotArea dataOnly="0" labelOnly="1" outline="0" fieldPosition="0">
        <references count="2">
          <reference field="1" count="1" selected="0">
            <x v="30"/>
          </reference>
          <reference field="8" count="1">
            <x v="1"/>
          </reference>
        </references>
      </pivotArea>
    </format>
    <format dxfId="25917">
      <pivotArea dataOnly="0" labelOnly="1" outline="0" fieldPosition="0">
        <references count="2">
          <reference field="1" count="1" selected="0">
            <x v="31"/>
          </reference>
          <reference field="8" count="1">
            <x v="0"/>
          </reference>
        </references>
      </pivotArea>
    </format>
    <format dxfId="25918">
      <pivotArea dataOnly="0" labelOnly="1" outline="0" fieldPosition="0">
        <references count="2">
          <reference field="1" count="1" selected="0">
            <x v="32"/>
          </reference>
          <reference field="8" count="1">
            <x v="0"/>
          </reference>
        </references>
      </pivotArea>
    </format>
    <format dxfId="25919">
      <pivotArea dataOnly="0" labelOnly="1" outline="0" fieldPosition="0">
        <references count="2">
          <reference field="1" count="1" selected="0">
            <x v="33"/>
          </reference>
          <reference field="8" count="1">
            <x v="0"/>
          </reference>
        </references>
      </pivotArea>
    </format>
    <format dxfId="25920">
      <pivotArea dataOnly="0" labelOnly="1" outline="0" fieldPosition="0">
        <references count="2">
          <reference field="1" count="1" selected="0">
            <x v="34"/>
          </reference>
          <reference field="8" count="1">
            <x v="1"/>
          </reference>
        </references>
      </pivotArea>
    </format>
    <format dxfId="25921">
      <pivotArea dataOnly="0" labelOnly="1" outline="0" fieldPosition="0">
        <references count="2">
          <reference field="1" count="1" selected="0">
            <x v="35"/>
          </reference>
          <reference field="8" count="1">
            <x v="1"/>
          </reference>
        </references>
      </pivotArea>
    </format>
    <format dxfId="25922">
      <pivotArea dataOnly="0" labelOnly="1" outline="0" fieldPosition="0">
        <references count="2">
          <reference field="1" count="1" selected="0">
            <x v="36"/>
          </reference>
          <reference field="8" count="1">
            <x v="0"/>
          </reference>
        </references>
      </pivotArea>
    </format>
    <format dxfId="25923">
      <pivotArea dataOnly="0" labelOnly="1" outline="0" fieldPosition="0">
        <references count="2">
          <reference field="1" count="1" selected="0">
            <x v="37"/>
          </reference>
          <reference field="8" count="1">
            <x v="2"/>
          </reference>
        </references>
      </pivotArea>
    </format>
    <format dxfId="25924">
      <pivotArea dataOnly="0" labelOnly="1" outline="0" fieldPosition="0">
        <references count="2">
          <reference field="1" count="1" selected="0">
            <x v="38"/>
          </reference>
          <reference field="8" count="1">
            <x v="0"/>
          </reference>
        </references>
      </pivotArea>
    </format>
    <format dxfId="25925">
      <pivotArea dataOnly="0" labelOnly="1" outline="0" fieldPosition="0">
        <references count="2">
          <reference field="1" count="1" selected="0">
            <x v="39"/>
          </reference>
          <reference field="8" count="1">
            <x v="1"/>
          </reference>
        </references>
      </pivotArea>
    </format>
    <format dxfId="25926">
      <pivotArea dataOnly="0" labelOnly="1" outline="0" fieldPosition="0">
        <references count="2">
          <reference field="1" count="1" selected="0">
            <x v="40"/>
          </reference>
          <reference field="8" count="1">
            <x v="0"/>
          </reference>
        </references>
      </pivotArea>
    </format>
    <format dxfId="25927">
      <pivotArea dataOnly="0" labelOnly="1" outline="0" fieldPosition="0">
        <references count="2">
          <reference field="1" count="1" selected="0">
            <x v="41"/>
          </reference>
          <reference field="8" count="1">
            <x v="0"/>
          </reference>
        </references>
      </pivotArea>
    </format>
    <format dxfId="25928">
      <pivotArea dataOnly="0" labelOnly="1" outline="0" fieldPosition="0">
        <references count="2">
          <reference field="1" count="1" selected="0">
            <x v="42"/>
          </reference>
          <reference field="8" count="1">
            <x v="0"/>
          </reference>
        </references>
      </pivotArea>
    </format>
    <format dxfId="25929">
      <pivotArea dataOnly="0" labelOnly="1" outline="0" fieldPosition="0">
        <references count="2">
          <reference field="1" count="1" selected="0">
            <x v="43"/>
          </reference>
          <reference field="8" count="1">
            <x v="0"/>
          </reference>
        </references>
      </pivotArea>
    </format>
    <format dxfId="25930">
      <pivotArea dataOnly="0" labelOnly="1" outline="0" fieldPosition="0">
        <references count="2">
          <reference field="1" count="1" selected="0">
            <x v="44"/>
          </reference>
          <reference field="8" count="1">
            <x v="0"/>
          </reference>
        </references>
      </pivotArea>
    </format>
    <format dxfId="25931">
      <pivotArea dataOnly="0" labelOnly="1" outline="0" fieldPosition="0">
        <references count="2">
          <reference field="1" count="1" selected="0">
            <x v="45"/>
          </reference>
          <reference field="8" count="1">
            <x v="0"/>
          </reference>
        </references>
      </pivotArea>
    </format>
    <format dxfId="25932">
      <pivotArea dataOnly="0" labelOnly="1" outline="0" fieldPosition="0">
        <references count="2">
          <reference field="1" count="1" selected="0">
            <x v="46"/>
          </reference>
          <reference field="8" count="1">
            <x v="0"/>
          </reference>
        </references>
      </pivotArea>
    </format>
    <format dxfId="25933">
      <pivotArea dataOnly="0" labelOnly="1" outline="0" fieldPosition="0">
        <references count="2">
          <reference field="1" count="1" selected="0">
            <x v="47"/>
          </reference>
          <reference field="8" count="1">
            <x v="0"/>
          </reference>
        </references>
      </pivotArea>
    </format>
    <format dxfId="25934">
      <pivotArea dataOnly="0" labelOnly="1" outline="0" fieldPosition="0">
        <references count="2">
          <reference field="1" count="1" selected="0">
            <x v="48"/>
          </reference>
          <reference field="8" count="1">
            <x v="0"/>
          </reference>
        </references>
      </pivotArea>
    </format>
    <format dxfId="25935">
      <pivotArea dataOnly="0" labelOnly="1" outline="0" fieldPosition="0">
        <references count="2">
          <reference field="1" count="1" selected="0">
            <x v="49"/>
          </reference>
          <reference field="8" count="1">
            <x v="0"/>
          </reference>
        </references>
      </pivotArea>
    </format>
    <format dxfId="25936">
      <pivotArea dataOnly="0" labelOnly="1" outline="0" fieldPosition="0">
        <references count="2">
          <reference field="1" count="1" selected="0">
            <x v="50"/>
          </reference>
          <reference field="8" count="1">
            <x v="2"/>
          </reference>
        </references>
      </pivotArea>
    </format>
    <format dxfId="25937">
      <pivotArea dataOnly="0" labelOnly="1" outline="0" fieldPosition="0">
        <references count="2">
          <reference field="1" count="1" selected="0">
            <x v="51"/>
          </reference>
          <reference field="8" count="1">
            <x v="2"/>
          </reference>
        </references>
      </pivotArea>
    </format>
    <format dxfId="25938">
      <pivotArea dataOnly="0" labelOnly="1" outline="0" fieldPosition="0">
        <references count="2">
          <reference field="1" count="1" selected="0">
            <x v="52"/>
          </reference>
          <reference field="8" count="1">
            <x v="0"/>
          </reference>
        </references>
      </pivotArea>
    </format>
    <format dxfId="25939">
      <pivotArea dataOnly="0" labelOnly="1" outline="0" fieldPosition="0">
        <references count="2">
          <reference field="1" count="1" selected="0">
            <x v="53"/>
          </reference>
          <reference field="8" count="1">
            <x v="0"/>
          </reference>
        </references>
      </pivotArea>
    </format>
    <format dxfId="25940">
      <pivotArea dataOnly="0" labelOnly="1" outline="0" fieldPosition="0">
        <references count="2">
          <reference field="1" count="1" selected="0">
            <x v="54"/>
          </reference>
          <reference field="8" count="1">
            <x v="2"/>
          </reference>
        </references>
      </pivotArea>
    </format>
    <format dxfId="25941">
      <pivotArea dataOnly="0" labelOnly="1" outline="0" fieldPosition="0">
        <references count="2">
          <reference field="1" count="1" selected="0">
            <x v="55"/>
          </reference>
          <reference field="8" count="1">
            <x v="0"/>
          </reference>
        </references>
      </pivotArea>
    </format>
    <format dxfId="25942">
      <pivotArea dataOnly="0" labelOnly="1" outline="0" fieldPosition="0">
        <references count="2">
          <reference field="1" count="1" selected="0">
            <x v="56"/>
          </reference>
          <reference field="8" count="1">
            <x v="2"/>
          </reference>
        </references>
      </pivotArea>
    </format>
    <format dxfId="25943">
      <pivotArea dataOnly="0" labelOnly="1" outline="0" fieldPosition="0">
        <references count="2">
          <reference field="1" count="1" selected="0">
            <x v="57"/>
          </reference>
          <reference field="8" count="1">
            <x v="1"/>
          </reference>
        </references>
      </pivotArea>
    </format>
    <format dxfId="25944">
      <pivotArea dataOnly="0" labelOnly="1" outline="0" fieldPosition="0">
        <references count="2">
          <reference field="1" count="1" selected="0">
            <x v="58"/>
          </reference>
          <reference field="8" count="1">
            <x v="0"/>
          </reference>
        </references>
      </pivotArea>
    </format>
    <format dxfId="25945">
      <pivotArea dataOnly="0" labelOnly="1" outline="0" fieldPosition="0">
        <references count="2">
          <reference field="1" count="1" selected="0">
            <x v="59"/>
          </reference>
          <reference field="8" count="1">
            <x v="0"/>
          </reference>
        </references>
      </pivotArea>
    </format>
    <format dxfId="25946">
      <pivotArea dataOnly="0" labelOnly="1" outline="0" fieldPosition="0">
        <references count="2">
          <reference field="1" count="1" selected="0">
            <x v="60"/>
          </reference>
          <reference field="8" count="1">
            <x v="1"/>
          </reference>
        </references>
      </pivotArea>
    </format>
    <format dxfId="25947">
      <pivotArea dataOnly="0" labelOnly="1" outline="0" fieldPosition="0">
        <references count="2">
          <reference field="1" count="1" selected="0">
            <x v="61"/>
          </reference>
          <reference field="8" count="1">
            <x v="2"/>
          </reference>
        </references>
      </pivotArea>
    </format>
    <format dxfId="25948">
      <pivotArea dataOnly="0" labelOnly="1" outline="0" fieldPosition="0">
        <references count="2">
          <reference field="1" count="1" selected="0">
            <x v="62"/>
          </reference>
          <reference field="8" count="1">
            <x v="2"/>
          </reference>
        </references>
      </pivotArea>
    </format>
    <format dxfId="25949">
      <pivotArea dataOnly="0" labelOnly="1" outline="0" fieldPosition="0">
        <references count="2">
          <reference field="1" count="1" selected="0">
            <x v="63"/>
          </reference>
          <reference field="8" count="1">
            <x v="0"/>
          </reference>
        </references>
      </pivotArea>
    </format>
    <format dxfId="25950">
      <pivotArea dataOnly="0" labelOnly="1" outline="0" fieldPosition="0">
        <references count="2">
          <reference field="1" count="1" selected="0">
            <x v="64"/>
          </reference>
          <reference field="8" count="1">
            <x v="0"/>
          </reference>
        </references>
      </pivotArea>
    </format>
    <format dxfId="25951">
      <pivotArea dataOnly="0" labelOnly="1" outline="0" fieldPosition="0">
        <references count="2">
          <reference field="1" count="1" selected="0">
            <x v="65"/>
          </reference>
          <reference field="8" count="1">
            <x v="2"/>
          </reference>
        </references>
      </pivotArea>
    </format>
    <format dxfId="25952">
      <pivotArea dataOnly="0" labelOnly="1" outline="0" fieldPosition="0">
        <references count="2">
          <reference field="1" count="1" selected="0">
            <x v="66"/>
          </reference>
          <reference field="8" count="1">
            <x v="0"/>
          </reference>
        </references>
      </pivotArea>
    </format>
    <format dxfId="25953">
      <pivotArea dataOnly="0" labelOnly="1" outline="0" fieldPosition="0">
        <references count="2">
          <reference field="1" count="1" selected="0">
            <x v="67"/>
          </reference>
          <reference field="8" count="1">
            <x v="0"/>
          </reference>
        </references>
      </pivotArea>
    </format>
    <format dxfId="25954">
      <pivotArea dataOnly="0" labelOnly="1" outline="0" fieldPosition="0">
        <references count="2">
          <reference field="1" count="1" selected="0">
            <x v="68"/>
          </reference>
          <reference field="8" count="1">
            <x v="2"/>
          </reference>
        </references>
      </pivotArea>
    </format>
    <format dxfId="25955">
      <pivotArea dataOnly="0" labelOnly="1" outline="0" fieldPosition="0">
        <references count="2">
          <reference field="1" count="1" selected="0">
            <x v="69"/>
          </reference>
          <reference field="8" count="1">
            <x v="0"/>
          </reference>
        </references>
      </pivotArea>
    </format>
    <format dxfId="25956">
      <pivotArea dataOnly="0" labelOnly="1" outline="0" fieldPosition="0">
        <references count="2">
          <reference field="1" count="1" selected="0">
            <x v="70"/>
          </reference>
          <reference field="8" count="1">
            <x v="2"/>
          </reference>
        </references>
      </pivotArea>
    </format>
    <format dxfId="25957">
      <pivotArea dataOnly="0" labelOnly="1" outline="0" fieldPosition="0">
        <references count="2">
          <reference field="1" count="1" selected="0">
            <x v="71"/>
          </reference>
          <reference field="8" count="1">
            <x v="2"/>
          </reference>
        </references>
      </pivotArea>
    </format>
    <format dxfId="25958">
      <pivotArea dataOnly="0" labelOnly="1" outline="0" fieldPosition="0">
        <references count="2">
          <reference field="1" count="1" selected="0">
            <x v="72"/>
          </reference>
          <reference field="8" count="1">
            <x v="2"/>
          </reference>
        </references>
      </pivotArea>
    </format>
    <format dxfId="25959">
      <pivotArea dataOnly="0" labelOnly="1" outline="0" fieldPosition="0">
        <references count="2">
          <reference field="1" count="1" selected="0">
            <x v="73"/>
          </reference>
          <reference field="8" count="1">
            <x v="2"/>
          </reference>
        </references>
      </pivotArea>
    </format>
    <format dxfId="25960">
      <pivotArea dataOnly="0" labelOnly="1" outline="0" fieldPosition="0">
        <references count="2">
          <reference field="1" count="1" selected="0">
            <x v="74"/>
          </reference>
          <reference field="8" count="1">
            <x v="2"/>
          </reference>
        </references>
      </pivotArea>
    </format>
    <format dxfId="25961">
      <pivotArea dataOnly="0" labelOnly="1" outline="0" fieldPosition="0">
        <references count="2">
          <reference field="1" count="1" selected="0">
            <x v="75"/>
          </reference>
          <reference field="8" count="1">
            <x v="2"/>
          </reference>
        </references>
      </pivotArea>
    </format>
    <format dxfId="25962">
      <pivotArea dataOnly="0" labelOnly="1" outline="0" fieldPosition="0">
        <references count="2">
          <reference field="1" count="1" selected="0">
            <x v="76"/>
          </reference>
          <reference field="8" count="1">
            <x v="0"/>
          </reference>
        </references>
      </pivotArea>
    </format>
    <format dxfId="25963">
      <pivotArea dataOnly="0" labelOnly="1" outline="0" fieldPosition="0">
        <references count="2">
          <reference field="1" count="1" selected="0">
            <x v="77"/>
          </reference>
          <reference field="8" count="1">
            <x v="0"/>
          </reference>
        </references>
      </pivotArea>
    </format>
    <format dxfId="25964">
      <pivotArea dataOnly="0" labelOnly="1" outline="0" fieldPosition="0">
        <references count="2">
          <reference field="1" count="1" selected="0">
            <x v="78"/>
          </reference>
          <reference field="8" count="1">
            <x v="1"/>
          </reference>
        </references>
      </pivotArea>
    </format>
    <format dxfId="25965">
      <pivotArea dataOnly="0" labelOnly="1" outline="0" fieldPosition="0">
        <references count="2">
          <reference field="1" count="1" selected="0">
            <x v="79"/>
          </reference>
          <reference field="8" count="1">
            <x v="0"/>
          </reference>
        </references>
      </pivotArea>
    </format>
    <format dxfId="25966">
      <pivotArea dataOnly="0" labelOnly="1" outline="0" fieldPosition="0">
        <references count="2">
          <reference field="1" count="1" selected="0">
            <x v="80"/>
          </reference>
          <reference field="8" count="1">
            <x v="0"/>
          </reference>
        </references>
      </pivotArea>
    </format>
    <format dxfId="25967">
      <pivotArea dataOnly="0" labelOnly="1" outline="0" fieldPosition="0">
        <references count="2">
          <reference field="1" count="1" selected="0">
            <x v="81"/>
          </reference>
          <reference field="8" count="1">
            <x v="2"/>
          </reference>
        </references>
      </pivotArea>
    </format>
    <format dxfId="25968">
      <pivotArea dataOnly="0" labelOnly="1" outline="0" fieldPosition="0">
        <references count="2">
          <reference field="1" count="1" selected="0">
            <x v="82"/>
          </reference>
          <reference field="8" count="1">
            <x v="2"/>
          </reference>
        </references>
      </pivotArea>
    </format>
    <format dxfId="25969">
      <pivotArea dataOnly="0" labelOnly="1" outline="0" fieldPosition="0">
        <references count="2">
          <reference field="1" count="1" selected="0">
            <x v="83"/>
          </reference>
          <reference field="8" count="1">
            <x v="1"/>
          </reference>
        </references>
      </pivotArea>
    </format>
    <format dxfId="25970">
      <pivotArea dataOnly="0" labelOnly="1" outline="0" fieldPosition="0">
        <references count="2">
          <reference field="1" count="1" selected="0">
            <x v="84"/>
          </reference>
          <reference field="8" count="1">
            <x v="0"/>
          </reference>
        </references>
      </pivotArea>
    </format>
    <format dxfId="25971">
      <pivotArea dataOnly="0" labelOnly="1" outline="0" fieldPosition="0">
        <references count="2">
          <reference field="1" count="1" selected="0">
            <x v="85"/>
          </reference>
          <reference field="8" count="1">
            <x v="1"/>
          </reference>
        </references>
      </pivotArea>
    </format>
    <format dxfId="25972">
      <pivotArea dataOnly="0" labelOnly="1" outline="0" fieldPosition="0">
        <references count="2">
          <reference field="1" count="1" selected="0">
            <x v="86"/>
          </reference>
          <reference field="8" count="1">
            <x v="2"/>
          </reference>
        </references>
      </pivotArea>
    </format>
    <format dxfId="25973">
      <pivotArea dataOnly="0" labelOnly="1" outline="0" fieldPosition="0">
        <references count="2">
          <reference field="1" count="1" selected="0">
            <x v="87"/>
          </reference>
          <reference field="8" count="1">
            <x v="0"/>
          </reference>
        </references>
      </pivotArea>
    </format>
    <format dxfId="25974">
      <pivotArea dataOnly="0" labelOnly="1" outline="0" fieldPosition="0">
        <references count="2">
          <reference field="1" count="1" selected="0">
            <x v="88"/>
          </reference>
          <reference field="8" count="1">
            <x v="2"/>
          </reference>
        </references>
      </pivotArea>
    </format>
    <format dxfId="25975">
      <pivotArea dataOnly="0" labelOnly="1" outline="0" fieldPosition="0">
        <references count="2">
          <reference field="1" count="1" selected="0">
            <x v="89"/>
          </reference>
          <reference field="8" count="1">
            <x v="0"/>
          </reference>
        </references>
      </pivotArea>
    </format>
    <format dxfId="25976">
      <pivotArea dataOnly="0" labelOnly="1" outline="0" fieldPosition="0">
        <references count="2">
          <reference field="1" count="1" selected="0">
            <x v="90"/>
          </reference>
          <reference field="8" count="1">
            <x v="1"/>
          </reference>
        </references>
      </pivotArea>
    </format>
    <format dxfId="25977">
      <pivotArea dataOnly="0" labelOnly="1" outline="0" fieldPosition="0">
        <references count="2">
          <reference field="1" count="1" selected="0">
            <x v="91"/>
          </reference>
          <reference field="8" count="1">
            <x v="0"/>
          </reference>
        </references>
      </pivotArea>
    </format>
    <format dxfId="25978">
      <pivotArea dataOnly="0" labelOnly="1" outline="0" fieldPosition="0">
        <references count="2">
          <reference field="1" count="1" selected="0">
            <x v="92"/>
          </reference>
          <reference field="8" count="1">
            <x v="0"/>
          </reference>
        </references>
      </pivotArea>
    </format>
    <format dxfId="25979">
      <pivotArea dataOnly="0" labelOnly="1" outline="0" fieldPosition="0">
        <references count="2">
          <reference field="1" count="1" selected="0">
            <x v="93"/>
          </reference>
          <reference field="8" count="1">
            <x v="0"/>
          </reference>
        </references>
      </pivotArea>
    </format>
    <format dxfId="25980">
      <pivotArea dataOnly="0" labelOnly="1" outline="0" fieldPosition="0">
        <references count="2">
          <reference field="1" count="1" selected="0">
            <x v="94"/>
          </reference>
          <reference field="8" count="1">
            <x v="1"/>
          </reference>
        </references>
      </pivotArea>
    </format>
    <format dxfId="25981">
      <pivotArea dataOnly="0" labelOnly="1" outline="0" fieldPosition="0">
        <references count="2">
          <reference field="1" count="1" selected="0">
            <x v="95"/>
          </reference>
          <reference field="8" count="1">
            <x v="0"/>
          </reference>
        </references>
      </pivotArea>
    </format>
    <format dxfId="25982">
      <pivotArea dataOnly="0" labelOnly="1" outline="0" fieldPosition="0">
        <references count="2">
          <reference field="1" count="1" selected="0">
            <x v="96"/>
          </reference>
          <reference field="8" count="1">
            <x v="0"/>
          </reference>
        </references>
      </pivotArea>
    </format>
    <format dxfId="25983">
      <pivotArea dataOnly="0" labelOnly="1" outline="0" fieldPosition="0">
        <references count="2">
          <reference field="1" count="1" selected="0">
            <x v="97"/>
          </reference>
          <reference field="8" count="1">
            <x v="0"/>
          </reference>
        </references>
      </pivotArea>
    </format>
    <format dxfId="25984">
      <pivotArea dataOnly="0" labelOnly="1" outline="0" fieldPosition="0">
        <references count="2">
          <reference field="1" count="1" selected="0">
            <x v="98"/>
          </reference>
          <reference field="8" count="1">
            <x v="0"/>
          </reference>
        </references>
      </pivotArea>
    </format>
    <format dxfId="25985">
      <pivotArea dataOnly="0" labelOnly="1" outline="0" fieldPosition="0">
        <references count="2">
          <reference field="1" count="1" selected="0">
            <x v="99"/>
          </reference>
          <reference field="8" count="1">
            <x v="0"/>
          </reference>
        </references>
      </pivotArea>
    </format>
    <format dxfId="25986">
      <pivotArea dataOnly="0" labelOnly="1" outline="0" fieldPosition="0">
        <references count="2">
          <reference field="1" count="1" selected="0">
            <x v="100"/>
          </reference>
          <reference field="8" count="1">
            <x v="1"/>
          </reference>
        </references>
      </pivotArea>
    </format>
    <format dxfId="25987">
      <pivotArea dataOnly="0" labelOnly="1" outline="0" fieldPosition="0">
        <references count="2">
          <reference field="1" count="1" selected="0">
            <x v="101"/>
          </reference>
          <reference field="8" count="1">
            <x v="0"/>
          </reference>
        </references>
      </pivotArea>
    </format>
    <format dxfId="25988">
      <pivotArea dataOnly="0" labelOnly="1" outline="0" fieldPosition="0">
        <references count="2">
          <reference field="1" count="1" selected="0">
            <x v="102"/>
          </reference>
          <reference field="8" count="1">
            <x v="2"/>
          </reference>
        </references>
      </pivotArea>
    </format>
    <format dxfId="25989">
      <pivotArea dataOnly="0" labelOnly="1" outline="0" fieldPosition="0">
        <references count="2">
          <reference field="1" count="1" selected="0">
            <x v="103"/>
          </reference>
          <reference field="8" count="1">
            <x v="2"/>
          </reference>
        </references>
      </pivotArea>
    </format>
    <format dxfId="25990">
      <pivotArea dataOnly="0" labelOnly="1" outline="0" fieldPosition="0">
        <references count="2">
          <reference field="1" count="1" selected="0">
            <x v="104"/>
          </reference>
          <reference field="8" count="1">
            <x v="1"/>
          </reference>
        </references>
      </pivotArea>
    </format>
    <format dxfId="25991">
      <pivotArea dataOnly="0" labelOnly="1" outline="0" fieldPosition="0">
        <references count="2">
          <reference field="1" count="1" selected="0">
            <x v="105"/>
          </reference>
          <reference field="8" count="1">
            <x v="0"/>
          </reference>
        </references>
      </pivotArea>
    </format>
    <format dxfId="25992">
      <pivotArea dataOnly="0" labelOnly="1" outline="0" fieldPosition="0">
        <references count="2">
          <reference field="1" count="1" selected="0">
            <x v="106"/>
          </reference>
          <reference field="8" count="1">
            <x v="2"/>
          </reference>
        </references>
      </pivotArea>
    </format>
    <format dxfId="25993">
      <pivotArea dataOnly="0" labelOnly="1" outline="0" fieldPosition="0">
        <references count="2">
          <reference field="1" count="1" selected="0">
            <x v="107"/>
          </reference>
          <reference field="8" count="1">
            <x v="1"/>
          </reference>
        </references>
      </pivotArea>
    </format>
    <format dxfId="25994">
      <pivotArea dataOnly="0" labelOnly="1" outline="0" fieldPosition="0">
        <references count="2">
          <reference field="1" count="1" selected="0">
            <x v="108"/>
          </reference>
          <reference field="8" count="1">
            <x v="1"/>
          </reference>
        </references>
      </pivotArea>
    </format>
    <format dxfId="25995">
      <pivotArea dataOnly="0" labelOnly="1" outline="0" fieldPosition="0">
        <references count="2">
          <reference field="1" count="1" selected="0">
            <x v="109"/>
          </reference>
          <reference field="8" count="1">
            <x v="1"/>
          </reference>
        </references>
      </pivotArea>
    </format>
    <format dxfId="25996">
      <pivotArea dataOnly="0" labelOnly="1" outline="0" fieldPosition="0">
        <references count="2">
          <reference field="1" count="1" selected="0">
            <x v="110"/>
          </reference>
          <reference field="8" count="1">
            <x v="0"/>
          </reference>
        </references>
      </pivotArea>
    </format>
    <format dxfId="25997">
      <pivotArea dataOnly="0" labelOnly="1" outline="0" fieldPosition="0">
        <references count="2">
          <reference field="1" count="1" selected="0">
            <x v="111"/>
          </reference>
          <reference field="8" count="1">
            <x v="0"/>
          </reference>
        </references>
      </pivotArea>
    </format>
    <format dxfId="25998">
      <pivotArea dataOnly="0" labelOnly="1" outline="0" fieldPosition="0">
        <references count="2">
          <reference field="1" count="1" selected="0">
            <x v="112"/>
          </reference>
          <reference field="8" count="1">
            <x v="0"/>
          </reference>
        </references>
      </pivotArea>
    </format>
    <format dxfId="25999">
      <pivotArea dataOnly="0" labelOnly="1" outline="0" fieldPosition="0">
        <references count="2">
          <reference field="1" count="1" selected="0">
            <x v="113"/>
          </reference>
          <reference field="8" count="1">
            <x v="0"/>
          </reference>
        </references>
      </pivotArea>
    </format>
    <format dxfId="26000">
      <pivotArea dataOnly="0" labelOnly="1" outline="0" fieldPosition="0">
        <references count="2">
          <reference field="1" count="1" selected="0">
            <x v="114"/>
          </reference>
          <reference field="8" count="1">
            <x v="1"/>
          </reference>
        </references>
      </pivotArea>
    </format>
    <format dxfId="26001">
      <pivotArea dataOnly="0" labelOnly="1" outline="0" fieldPosition="0">
        <references count="2">
          <reference field="1" count="1" selected="0">
            <x v="115"/>
          </reference>
          <reference field="8" count="1">
            <x v="0"/>
          </reference>
        </references>
      </pivotArea>
    </format>
    <format dxfId="26002">
      <pivotArea dataOnly="0" labelOnly="1" outline="0" fieldPosition="0">
        <references count="2">
          <reference field="1" count="1" selected="0">
            <x v="116"/>
          </reference>
          <reference field="8" count="1">
            <x v="0"/>
          </reference>
        </references>
      </pivotArea>
    </format>
    <format dxfId="26003">
      <pivotArea dataOnly="0" labelOnly="1" outline="0" fieldPosition="0">
        <references count="2">
          <reference field="1" count="1" selected="0">
            <x v="117"/>
          </reference>
          <reference field="8" count="1">
            <x v="2"/>
          </reference>
        </references>
      </pivotArea>
    </format>
    <format dxfId="26004">
      <pivotArea dataOnly="0" labelOnly="1" outline="0" fieldPosition="0">
        <references count="2">
          <reference field="1" count="1" selected="0">
            <x v="118"/>
          </reference>
          <reference field="8" count="1">
            <x v="0"/>
          </reference>
        </references>
      </pivotArea>
    </format>
    <format dxfId="26005">
      <pivotArea dataOnly="0" labelOnly="1" outline="0" fieldPosition="0">
        <references count="2">
          <reference field="1" count="1" selected="0">
            <x v="119"/>
          </reference>
          <reference field="8" count="1">
            <x v="0"/>
          </reference>
        </references>
      </pivotArea>
    </format>
    <format dxfId="26006">
      <pivotArea dataOnly="0" labelOnly="1" outline="0" fieldPosition="0">
        <references count="2">
          <reference field="1" count="1" selected="0">
            <x v="120"/>
          </reference>
          <reference field="8" count="1">
            <x v="0"/>
          </reference>
        </references>
      </pivotArea>
    </format>
    <format dxfId="26007">
      <pivotArea dataOnly="0" labelOnly="1" outline="0" fieldPosition="0">
        <references count="2">
          <reference field="1" count="1" selected="0">
            <x v="121"/>
          </reference>
          <reference field="8" count="1">
            <x v="0"/>
          </reference>
        </references>
      </pivotArea>
    </format>
    <format dxfId="26008">
      <pivotArea dataOnly="0" labelOnly="1" outline="0" fieldPosition="0">
        <references count="2">
          <reference field="1" count="1" selected="0">
            <x v="122"/>
          </reference>
          <reference field="8" count="1">
            <x v="0"/>
          </reference>
        </references>
      </pivotArea>
    </format>
    <format dxfId="26009">
      <pivotArea dataOnly="0" labelOnly="1" outline="0" fieldPosition="0">
        <references count="2">
          <reference field="1" count="1" selected="0">
            <x v="123"/>
          </reference>
          <reference field="8" count="1">
            <x v="0"/>
          </reference>
        </references>
      </pivotArea>
    </format>
    <format dxfId="26010">
      <pivotArea dataOnly="0" labelOnly="1" outline="0" fieldPosition="0">
        <references count="2">
          <reference field="1" count="1" selected="0">
            <x v="124"/>
          </reference>
          <reference field="8" count="1">
            <x v="0"/>
          </reference>
        </references>
      </pivotArea>
    </format>
    <format dxfId="26011">
      <pivotArea dataOnly="0" labelOnly="1" outline="0" fieldPosition="0">
        <references count="2">
          <reference field="1" count="1" selected="0">
            <x v="125"/>
          </reference>
          <reference field="8" count="1">
            <x v="2"/>
          </reference>
        </references>
      </pivotArea>
    </format>
    <format dxfId="26012">
      <pivotArea dataOnly="0" labelOnly="1" outline="0" fieldPosition="0">
        <references count="2">
          <reference field="1" count="1" selected="0">
            <x v="126"/>
          </reference>
          <reference field="8" count="1">
            <x v="0"/>
          </reference>
        </references>
      </pivotArea>
    </format>
    <format dxfId="26013">
      <pivotArea dataOnly="0" labelOnly="1" outline="0" fieldPosition="0">
        <references count="2">
          <reference field="1" count="1" selected="0">
            <x v="127"/>
          </reference>
          <reference field="8" count="1">
            <x v="0"/>
          </reference>
        </references>
      </pivotArea>
    </format>
    <format dxfId="26014">
      <pivotArea dataOnly="0" labelOnly="1" outline="0" fieldPosition="0">
        <references count="2">
          <reference field="1" count="1" selected="0">
            <x v="128"/>
          </reference>
          <reference field="8" count="1">
            <x v="1"/>
          </reference>
        </references>
      </pivotArea>
    </format>
    <format dxfId="26015">
      <pivotArea dataOnly="0" labelOnly="1" outline="0" fieldPosition="0">
        <references count="2">
          <reference field="1" count="1" selected="0">
            <x v="129"/>
          </reference>
          <reference field="8" count="1">
            <x v="0"/>
          </reference>
        </references>
      </pivotArea>
    </format>
    <format dxfId="26016">
      <pivotArea dataOnly="0" labelOnly="1" outline="0" fieldPosition="0">
        <references count="2">
          <reference field="1" count="1" selected="0">
            <x v="130"/>
          </reference>
          <reference field="8" count="1">
            <x v="0"/>
          </reference>
        </references>
      </pivotArea>
    </format>
    <format dxfId="26017">
      <pivotArea dataOnly="0" labelOnly="1" outline="0" fieldPosition="0">
        <references count="2">
          <reference field="1" count="1" selected="0">
            <x v="131"/>
          </reference>
          <reference field="8" count="1">
            <x v="0"/>
          </reference>
        </references>
      </pivotArea>
    </format>
    <format dxfId="26018">
      <pivotArea dataOnly="0" labelOnly="1" outline="0" fieldPosition="0">
        <references count="2">
          <reference field="1" count="1" selected="0">
            <x v="132"/>
          </reference>
          <reference field="8" count="1">
            <x v="0"/>
          </reference>
        </references>
      </pivotArea>
    </format>
    <format dxfId="26019">
      <pivotArea dataOnly="0" labelOnly="1" outline="0" fieldPosition="0">
        <references count="2">
          <reference field="1" count="1" selected="0">
            <x v="133"/>
          </reference>
          <reference field="8" count="1">
            <x v="2"/>
          </reference>
        </references>
      </pivotArea>
    </format>
    <format dxfId="26020">
      <pivotArea dataOnly="0" labelOnly="1" outline="0" fieldPosition="0">
        <references count="2">
          <reference field="1" count="1" selected="0">
            <x v="134"/>
          </reference>
          <reference field="8" count="1">
            <x v="0"/>
          </reference>
        </references>
      </pivotArea>
    </format>
    <format dxfId="26021">
      <pivotArea dataOnly="0" labelOnly="1" outline="0" fieldPosition="0">
        <references count="2">
          <reference field="1" count="1" selected="0">
            <x v="135"/>
          </reference>
          <reference field="8" count="1">
            <x v="2"/>
          </reference>
        </references>
      </pivotArea>
    </format>
    <format dxfId="26022">
      <pivotArea dataOnly="0" labelOnly="1" outline="0" fieldPosition="0">
        <references count="2">
          <reference field="1" count="1" selected="0">
            <x v="136"/>
          </reference>
          <reference field="8" count="1">
            <x v="1"/>
          </reference>
        </references>
      </pivotArea>
    </format>
    <format dxfId="26023">
      <pivotArea dataOnly="0" labelOnly="1" outline="0" fieldPosition="0">
        <references count="2">
          <reference field="1" count="1" selected="0">
            <x v="137"/>
          </reference>
          <reference field="8" count="1">
            <x v="1"/>
          </reference>
        </references>
      </pivotArea>
    </format>
    <format dxfId="26024">
      <pivotArea dataOnly="0" labelOnly="1" outline="0" fieldPosition="0">
        <references count="2">
          <reference field="1" count="1" selected="0">
            <x v="138"/>
          </reference>
          <reference field="8" count="1">
            <x v="0"/>
          </reference>
        </references>
      </pivotArea>
    </format>
    <format dxfId="26025">
      <pivotArea dataOnly="0" labelOnly="1" outline="0" fieldPosition="0">
        <references count="2">
          <reference field="1" count="1" selected="0">
            <x v="139"/>
          </reference>
          <reference field="8" count="1">
            <x v="0"/>
          </reference>
        </references>
      </pivotArea>
    </format>
    <format dxfId="26026">
      <pivotArea dataOnly="0" labelOnly="1" outline="0" fieldPosition="0">
        <references count="2">
          <reference field="1" count="1" selected="0">
            <x v="140"/>
          </reference>
          <reference field="8" count="1">
            <x v="0"/>
          </reference>
        </references>
      </pivotArea>
    </format>
    <format dxfId="26027">
      <pivotArea dataOnly="0" labelOnly="1" outline="0" fieldPosition="0">
        <references count="2">
          <reference field="1" count="1" selected="0">
            <x v="141"/>
          </reference>
          <reference field="8" count="1">
            <x v="2"/>
          </reference>
        </references>
      </pivotArea>
    </format>
    <format dxfId="26028">
      <pivotArea dataOnly="0" labelOnly="1" outline="0" fieldPosition="0">
        <references count="2">
          <reference field="1" count="1" selected="0">
            <x v="142"/>
          </reference>
          <reference field="8" count="1">
            <x v="1"/>
          </reference>
        </references>
      </pivotArea>
    </format>
    <format dxfId="26029">
      <pivotArea dataOnly="0" labelOnly="1" outline="0" fieldPosition="0">
        <references count="2">
          <reference field="1" count="1" selected="0">
            <x v="143"/>
          </reference>
          <reference field="8" count="1">
            <x v="2"/>
          </reference>
        </references>
      </pivotArea>
    </format>
    <format dxfId="26030">
      <pivotArea dataOnly="0" labelOnly="1" outline="0" fieldPosition="0">
        <references count="2">
          <reference field="1" count="1" selected="0">
            <x v="144"/>
          </reference>
          <reference field="8" count="1">
            <x v="1"/>
          </reference>
        </references>
      </pivotArea>
    </format>
    <format dxfId="26031">
      <pivotArea dataOnly="0" labelOnly="1" outline="0" fieldPosition="0">
        <references count="2">
          <reference field="1" count="1" selected="0">
            <x v="145"/>
          </reference>
          <reference field="8" count="1">
            <x v="1"/>
          </reference>
        </references>
      </pivotArea>
    </format>
    <format dxfId="26032">
      <pivotArea dataOnly="0" labelOnly="1" outline="0" fieldPosition="0">
        <references count="2">
          <reference field="1" count="1" selected="0">
            <x v="146"/>
          </reference>
          <reference field="8" count="1">
            <x v="1"/>
          </reference>
        </references>
      </pivotArea>
    </format>
    <format dxfId="26033">
      <pivotArea dataOnly="0" labelOnly="1" outline="0" fieldPosition="0">
        <references count="2">
          <reference field="1" count="1" selected="0">
            <x v="147"/>
          </reference>
          <reference field="8" count="1">
            <x v="2"/>
          </reference>
        </references>
      </pivotArea>
    </format>
    <format dxfId="26034">
      <pivotArea dataOnly="0" labelOnly="1" outline="0" fieldPosition="0">
        <references count="2">
          <reference field="1" count="1" selected="0">
            <x v="148"/>
          </reference>
          <reference field="8" count="1">
            <x v="2"/>
          </reference>
        </references>
      </pivotArea>
    </format>
    <format dxfId="26035">
      <pivotArea dataOnly="0" labelOnly="1" outline="0" fieldPosition="0">
        <references count="2">
          <reference field="1" count="1" selected="0">
            <x v="149"/>
          </reference>
          <reference field="8" count="1">
            <x v="1"/>
          </reference>
        </references>
      </pivotArea>
    </format>
    <format dxfId="26036">
      <pivotArea dataOnly="0" labelOnly="1" outline="0" fieldPosition="0">
        <references count="2">
          <reference field="1" count="1" selected="0">
            <x v="150"/>
          </reference>
          <reference field="8" count="1">
            <x v="0"/>
          </reference>
        </references>
      </pivotArea>
    </format>
    <format dxfId="26037">
      <pivotArea dataOnly="0" labelOnly="1" outline="0" fieldPosition="0">
        <references count="2">
          <reference field="1" count="1" selected="0">
            <x v="151"/>
          </reference>
          <reference field="8" count="1">
            <x v="1"/>
          </reference>
        </references>
      </pivotArea>
    </format>
    <format dxfId="26038">
      <pivotArea dataOnly="0" labelOnly="1" outline="0" fieldPosition="0">
        <references count="2">
          <reference field="1" count="1" selected="0">
            <x v="152"/>
          </reference>
          <reference field="8" count="1">
            <x v="0"/>
          </reference>
        </references>
      </pivotArea>
    </format>
    <format dxfId="26039">
      <pivotArea dataOnly="0" labelOnly="1" outline="0" fieldPosition="0">
        <references count="2">
          <reference field="1" count="1" selected="0">
            <x v="153"/>
          </reference>
          <reference field="8" count="1">
            <x v="1"/>
          </reference>
        </references>
      </pivotArea>
    </format>
    <format dxfId="26040">
      <pivotArea dataOnly="0" labelOnly="1" outline="0" fieldPosition="0">
        <references count="2">
          <reference field="1" count="1" selected="0">
            <x v="154"/>
          </reference>
          <reference field="8" count="1">
            <x v="1"/>
          </reference>
        </references>
      </pivotArea>
    </format>
    <format dxfId="26041">
      <pivotArea dataOnly="0" labelOnly="1" outline="0" fieldPosition="0">
        <references count="2">
          <reference field="1" count="1" selected="0">
            <x v="155"/>
          </reference>
          <reference field="8" count="1">
            <x v="0"/>
          </reference>
        </references>
      </pivotArea>
    </format>
    <format dxfId="26042">
      <pivotArea dataOnly="0" labelOnly="1" outline="0" fieldPosition="0">
        <references count="2">
          <reference field="1" count="1" selected="0">
            <x v="156"/>
          </reference>
          <reference field="8" count="1">
            <x v="1"/>
          </reference>
        </references>
      </pivotArea>
    </format>
    <format dxfId="26043">
      <pivotArea dataOnly="0" labelOnly="1" outline="0" fieldPosition="0">
        <references count="2">
          <reference field="1" count="1" selected="0">
            <x v="157"/>
          </reference>
          <reference field="8" count="1">
            <x v="2"/>
          </reference>
        </references>
      </pivotArea>
    </format>
    <format dxfId="26044">
      <pivotArea dataOnly="0" labelOnly="1" outline="0" fieldPosition="0">
        <references count="2">
          <reference field="1" count="1" selected="0">
            <x v="158"/>
          </reference>
          <reference field="8" count="1">
            <x v="1"/>
          </reference>
        </references>
      </pivotArea>
    </format>
    <format dxfId="26045">
      <pivotArea dataOnly="0" labelOnly="1" outline="0" fieldPosition="0">
        <references count="2">
          <reference field="1" count="1" selected="0">
            <x v="159"/>
          </reference>
          <reference field="8" count="1">
            <x v="0"/>
          </reference>
        </references>
      </pivotArea>
    </format>
    <format dxfId="26046">
      <pivotArea dataOnly="0" labelOnly="1" outline="0" fieldPosition="0">
        <references count="2">
          <reference field="1" count="1" selected="0">
            <x v="160"/>
          </reference>
          <reference field="8" count="1">
            <x v="2"/>
          </reference>
        </references>
      </pivotArea>
    </format>
    <format dxfId="26047">
      <pivotArea dataOnly="0" labelOnly="1" outline="0" fieldPosition="0">
        <references count="2">
          <reference field="1" count="1" selected="0">
            <x v="161"/>
          </reference>
          <reference field="8" count="1">
            <x v="2"/>
          </reference>
        </references>
      </pivotArea>
    </format>
    <format dxfId="26048">
      <pivotArea dataOnly="0" labelOnly="1" outline="0" fieldPosition="0">
        <references count="2">
          <reference field="1" count="1" selected="0">
            <x v="162"/>
          </reference>
          <reference field="8" count="1">
            <x v="1"/>
          </reference>
        </references>
      </pivotArea>
    </format>
    <format dxfId="26049">
      <pivotArea dataOnly="0" labelOnly="1" outline="0" fieldPosition="0">
        <references count="2">
          <reference field="1" count="1" selected="0">
            <x v="163"/>
          </reference>
          <reference field="8" count="1">
            <x v="0"/>
          </reference>
        </references>
      </pivotArea>
    </format>
    <format dxfId="26050">
      <pivotArea dataOnly="0" labelOnly="1" outline="0" fieldPosition="0">
        <references count="2">
          <reference field="1" count="1" selected="0">
            <x v="164"/>
          </reference>
          <reference field="8" count="1">
            <x v="0"/>
          </reference>
        </references>
      </pivotArea>
    </format>
    <format dxfId="26051">
      <pivotArea dataOnly="0" labelOnly="1" outline="0" fieldPosition="0">
        <references count="2">
          <reference field="1" count="1" selected="0">
            <x v="165"/>
          </reference>
          <reference field="8" count="1">
            <x v="0"/>
          </reference>
        </references>
      </pivotArea>
    </format>
    <format dxfId="26052">
      <pivotArea dataOnly="0" labelOnly="1" outline="0" fieldPosition="0">
        <references count="2">
          <reference field="1" count="1" selected="0">
            <x v="166"/>
          </reference>
          <reference field="8" count="1">
            <x v="1"/>
          </reference>
        </references>
      </pivotArea>
    </format>
    <format dxfId="26053">
      <pivotArea dataOnly="0" labelOnly="1" outline="0" fieldPosition="0">
        <references count="2">
          <reference field="1" count="1" selected="0">
            <x v="167"/>
          </reference>
          <reference field="8" count="1">
            <x v="1"/>
          </reference>
        </references>
      </pivotArea>
    </format>
    <format dxfId="26054">
      <pivotArea dataOnly="0" labelOnly="1" outline="0" fieldPosition="0">
        <references count="2">
          <reference field="1" count="1" selected="0">
            <x v="168"/>
          </reference>
          <reference field="8" count="1">
            <x v="1"/>
          </reference>
        </references>
      </pivotArea>
    </format>
    <format dxfId="26055">
      <pivotArea dataOnly="0" labelOnly="1" outline="0" fieldPosition="0">
        <references count="2">
          <reference field="1" count="1" selected="0">
            <x v="169"/>
          </reference>
          <reference field="8" count="1">
            <x v="2"/>
          </reference>
        </references>
      </pivotArea>
    </format>
    <format dxfId="26056">
      <pivotArea dataOnly="0" labelOnly="1" outline="0" fieldPosition="0">
        <references count="2">
          <reference field="1" count="1" selected="0">
            <x v="170"/>
          </reference>
          <reference field="8" count="1">
            <x v="2"/>
          </reference>
        </references>
      </pivotArea>
    </format>
    <format dxfId="26057">
      <pivotArea dataOnly="0" labelOnly="1" outline="0" fieldPosition="0">
        <references count="2">
          <reference field="1" count="1" selected="0">
            <x v="171"/>
          </reference>
          <reference field="8" count="1">
            <x v="0"/>
          </reference>
        </references>
      </pivotArea>
    </format>
    <format dxfId="26058">
      <pivotArea dataOnly="0" labelOnly="1" outline="0" fieldPosition="0">
        <references count="2">
          <reference field="1" count="1" selected="0">
            <x v="172"/>
          </reference>
          <reference field="8" count="1">
            <x v="0"/>
          </reference>
        </references>
      </pivotArea>
    </format>
    <format dxfId="26059">
      <pivotArea dataOnly="0" labelOnly="1" outline="0" fieldPosition="0">
        <references count="2">
          <reference field="1" count="1" selected="0">
            <x v="173"/>
          </reference>
          <reference field="8" count="1">
            <x v="2"/>
          </reference>
        </references>
      </pivotArea>
    </format>
    <format dxfId="26060">
      <pivotArea dataOnly="0" labelOnly="1" outline="0" fieldPosition="0">
        <references count="2">
          <reference field="1" count="1" selected="0">
            <x v="174"/>
          </reference>
          <reference field="8" count="1">
            <x v="1"/>
          </reference>
        </references>
      </pivotArea>
    </format>
    <format dxfId="26061">
      <pivotArea dataOnly="0" labelOnly="1" outline="0" fieldPosition="0">
        <references count="2">
          <reference field="1" count="1" selected="0">
            <x v="175"/>
          </reference>
          <reference field="8" count="1">
            <x v="1"/>
          </reference>
        </references>
      </pivotArea>
    </format>
    <format dxfId="26062">
      <pivotArea dataOnly="0" labelOnly="1" outline="0" fieldPosition="0">
        <references count="2">
          <reference field="1" count="1" selected="0">
            <x v="176"/>
          </reference>
          <reference field="8" count="1">
            <x v="2"/>
          </reference>
        </references>
      </pivotArea>
    </format>
    <format dxfId="26063">
      <pivotArea dataOnly="0" labelOnly="1" outline="0" fieldPosition="0">
        <references count="2">
          <reference field="1" count="1" selected="0">
            <x v="177"/>
          </reference>
          <reference field="8" count="1">
            <x v="0"/>
          </reference>
        </references>
      </pivotArea>
    </format>
    <format dxfId="26064">
      <pivotArea dataOnly="0" labelOnly="1" outline="0" fieldPosition="0">
        <references count="2">
          <reference field="1" count="1" selected="0">
            <x v="178"/>
          </reference>
          <reference field="8" count="1">
            <x v="0"/>
          </reference>
        </references>
      </pivotArea>
    </format>
    <format dxfId="26065">
      <pivotArea dataOnly="0" labelOnly="1" outline="0" fieldPosition="0">
        <references count="2">
          <reference field="1" count="1" selected="0">
            <x v="179"/>
          </reference>
          <reference field="8" count="1">
            <x v="2"/>
          </reference>
        </references>
      </pivotArea>
    </format>
    <format dxfId="26066">
      <pivotArea dataOnly="0" labelOnly="1" outline="0" fieldPosition="0">
        <references count="2">
          <reference field="1" count="1" selected="0">
            <x v="180"/>
          </reference>
          <reference field="8" count="1">
            <x v="0"/>
          </reference>
        </references>
      </pivotArea>
    </format>
    <format dxfId="26067">
      <pivotArea dataOnly="0" labelOnly="1" outline="0" fieldPosition="0">
        <references count="2">
          <reference field="1" count="1" selected="0">
            <x v="181"/>
          </reference>
          <reference field="8" count="1">
            <x v="1"/>
          </reference>
        </references>
      </pivotArea>
    </format>
    <format dxfId="26068">
      <pivotArea dataOnly="0" labelOnly="1" outline="0" fieldPosition="0">
        <references count="2">
          <reference field="1" count="1" selected="0">
            <x v="182"/>
          </reference>
          <reference field="8" count="1">
            <x v="0"/>
          </reference>
        </references>
      </pivotArea>
    </format>
    <format dxfId="26069">
      <pivotArea dataOnly="0" labelOnly="1" outline="0" fieldPosition="0">
        <references count="2">
          <reference field="1" count="1" selected="0">
            <x v="183"/>
          </reference>
          <reference field="8" count="1">
            <x v="0"/>
          </reference>
        </references>
      </pivotArea>
    </format>
    <format dxfId="26070">
      <pivotArea dataOnly="0" labelOnly="1" outline="0" fieldPosition="0">
        <references count="2">
          <reference field="1" count="1" selected="0">
            <x v="184"/>
          </reference>
          <reference field="8" count="1">
            <x v="1"/>
          </reference>
        </references>
      </pivotArea>
    </format>
    <format dxfId="26071">
      <pivotArea dataOnly="0" labelOnly="1" outline="0" fieldPosition="0">
        <references count="2">
          <reference field="1" count="1" selected="0">
            <x v="185"/>
          </reference>
          <reference field="8" count="1">
            <x v="0"/>
          </reference>
        </references>
      </pivotArea>
    </format>
    <format dxfId="26072">
      <pivotArea dataOnly="0" labelOnly="1" outline="0" fieldPosition="0">
        <references count="2">
          <reference field="1" count="1" selected="0">
            <x v="186"/>
          </reference>
          <reference field="8" count="1">
            <x v="0"/>
          </reference>
        </references>
      </pivotArea>
    </format>
    <format dxfId="26073">
      <pivotArea dataOnly="0" labelOnly="1" outline="0" fieldPosition="0">
        <references count="2">
          <reference field="1" count="1" selected="0">
            <x v="187"/>
          </reference>
          <reference field="8" count="1">
            <x v="1"/>
          </reference>
        </references>
      </pivotArea>
    </format>
    <format dxfId="26074">
      <pivotArea dataOnly="0" labelOnly="1" outline="0" fieldPosition="0">
        <references count="2">
          <reference field="1" count="1" selected="0">
            <x v="188"/>
          </reference>
          <reference field="8" count="1">
            <x v="0"/>
          </reference>
        </references>
      </pivotArea>
    </format>
    <format dxfId="26075">
      <pivotArea dataOnly="0" labelOnly="1" outline="0" fieldPosition="0">
        <references count="2">
          <reference field="1" count="1" selected="0">
            <x v="189"/>
          </reference>
          <reference field="8" count="1">
            <x v="0"/>
          </reference>
        </references>
      </pivotArea>
    </format>
    <format dxfId="26076">
      <pivotArea dataOnly="0" labelOnly="1" outline="0" fieldPosition="0">
        <references count="2">
          <reference field="1" count="1" selected="0">
            <x v="190"/>
          </reference>
          <reference field="8" count="1">
            <x v="0"/>
          </reference>
        </references>
      </pivotArea>
    </format>
    <format dxfId="26077">
      <pivotArea dataOnly="0" labelOnly="1" outline="0" fieldPosition="0">
        <references count="2">
          <reference field="1" count="1" selected="0">
            <x v="191"/>
          </reference>
          <reference field="8" count="1">
            <x v="0"/>
          </reference>
        </references>
      </pivotArea>
    </format>
    <format dxfId="26078">
      <pivotArea dataOnly="0" labelOnly="1" outline="0" fieldPosition="0">
        <references count="2">
          <reference field="1" count="1" selected="0">
            <x v="192"/>
          </reference>
          <reference field="8" count="1">
            <x v="2"/>
          </reference>
        </references>
      </pivotArea>
    </format>
    <format dxfId="26079">
      <pivotArea dataOnly="0" labelOnly="1" outline="0" fieldPosition="0">
        <references count="2">
          <reference field="1" count="1" selected="0">
            <x v="193"/>
          </reference>
          <reference field="8" count="1">
            <x v="1"/>
          </reference>
        </references>
      </pivotArea>
    </format>
    <format dxfId="26080">
      <pivotArea dataOnly="0" labelOnly="1" outline="0" fieldPosition="0">
        <references count="2">
          <reference field="1" count="1" selected="0">
            <x v="194"/>
          </reference>
          <reference field="8" count="1">
            <x v="1"/>
          </reference>
        </references>
      </pivotArea>
    </format>
    <format dxfId="26081">
      <pivotArea dataOnly="0" labelOnly="1" outline="0" fieldPosition="0">
        <references count="2">
          <reference field="1" count="1" selected="0">
            <x v="195"/>
          </reference>
          <reference field="8" count="1">
            <x v="0"/>
          </reference>
        </references>
      </pivotArea>
    </format>
    <format dxfId="26082">
      <pivotArea dataOnly="0" labelOnly="1" outline="0" fieldPosition="0">
        <references count="2">
          <reference field="1" count="1" selected="0">
            <x v="196"/>
          </reference>
          <reference field="8" count="1">
            <x v="0"/>
          </reference>
        </references>
      </pivotArea>
    </format>
    <format dxfId="26083">
      <pivotArea dataOnly="0" labelOnly="1" outline="0" fieldPosition="0">
        <references count="2">
          <reference field="1" count="1" selected="0">
            <x v="197"/>
          </reference>
          <reference field="8" count="1">
            <x v="1"/>
          </reference>
        </references>
      </pivotArea>
    </format>
    <format dxfId="26084">
      <pivotArea dataOnly="0" labelOnly="1" outline="0" fieldPosition="0">
        <references count="2">
          <reference field="1" count="1" selected="0">
            <x v="198"/>
          </reference>
          <reference field="8" count="1">
            <x v="2"/>
          </reference>
        </references>
      </pivotArea>
    </format>
    <format dxfId="26085">
      <pivotArea dataOnly="0" labelOnly="1" outline="0" fieldPosition="0">
        <references count="2">
          <reference field="1" count="1" selected="0">
            <x v="199"/>
          </reference>
          <reference field="8" count="1">
            <x v="0"/>
          </reference>
        </references>
      </pivotArea>
    </format>
    <format dxfId="26086">
      <pivotArea dataOnly="0" labelOnly="1" outline="0" fieldPosition="0">
        <references count="2">
          <reference field="1" count="1" selected="0">
            <x v="200"/>
          </reference>
          <reference field="8" count="1">
            <x v="0"/>
          </reference>
        </references>
      </pivotArea>
    </format>
    <format dxfId="26087">
      <pivotArea dataOnly="0" labelOnly="1" outline="0" fieldPosition="0">
        <references count="2">
          <reference field="1" count="1" selected="0">
            <x v="201"/>
          </reference>
          <reference field="8" count="1">
            <x v="0"/>
          </reference>
        </references>
      </pivotArea>
    </format>
    <format dxfId="26088">
      <pivotArea dataOnly="0" labelOnly="1" outline="0" fieldPosition="0">
        <references count="2">
          <reference field="1" count="1" selected="0">
            <x v="202"/>
          </reference>
          <reference field="8" count="1">
            <x v="1"/>
          </reference>
        </references>
      </pivotArea>
    </format>
    <format dxfId="26089">
      <pivotArea dataOnly="0" labelOnly="1" outline="0" fieldPosition="0">
        <references count="2">
          <reference field="1" count="1" selected="0">
            <x v="203"/>
          </reference>
          <reference field="8" count="1">
            <x v="0"/>
          </reference>
        </references>
      </pivotArea>
    </format>
    <format dxfId="26090">
      <pivotArea dataOnly="0" labelOnly="1" outline="0" fieldPosition="0">
        <references count="2">
          <reference field="1" count="1" selected="0">
            <x v="204"/>
          </reference>
          <reference field="8" count="1">
            <x v="1"/>
          </reference>
        </references>
      </pivotArea>
    </format>
    <format dxfId="26091">
      <pivotArea dataOnly="0" labelOnly="1" outline="0" fieldPosition="0">
        <references count="2">
          <reference field="1" count="1" selected="0">
            <x v="205"/>
          </reference>
          <reference field="8" count="1">
            <x v="0"/>
          </reference>
        </references>
      </pivotArea>
    </format>
    <format dxfId="26092">
      <pivotArea dataOnly="0" labelOnly="1" outline="0" fieldPosition="0">
        <references count="2">
          <reference field="1" count="1" selected="0">
            <x v="206"/>
          </reference>
          <reference field="8" count="1">
            <x v="1"/>
          </reference>
        </references>
      </pivotArea>
    </format>
    <format dxfId="26093">
      <pivotArea dataOnly="0" labelOnly="1" outline="0" fieldPosition="0">
        <references count="2">
          <reference field="1" count="1" selected="0">
            <x v="207"/>
          </reference>
          <reference field="8" count="1">
            <x v="1"/>
          </reference>
        </references>
      </pivotArea>
    </format>
    <format dxfId="26094">
      <pivotArea dataOnly="0" labelOnly="1" outline="0" fieldPosition="0">
        <references count="2">
          <reference field="1" count="1" selected="0">
            <x v="208"/>
          </reference>
          <reference field="8" count="1">
            <x v="0"/>
          </reference>
        </references>
      </pivotArea>
    </format>
    <format dxfId="26095">
      <pivotArea dataOnly="0" labelOnly="1" outline="0" fieldPosition="0">
        <references count="2">
          <reference field="1" count="1" selected="0">
            <x v="209"/>
          </reference>
          <reference field="8" count="1">
            <x v="2"/>
          </reference>
        </references>
      </pivotArea>
    </format>
    <format dxfId="26096">
      <pivotArea dataOnly="0" labelOnly="1" outline="0" fieldPosition="0">
        <references count="2">
          <reference field="1" count="1" selected="0">
            <x v="210"/>
          </reference>
          <reference field="8" count="1">
            <x v="0"/>
          </reference>
        </references>
      </pivotArea>
    </format>
    <format dxfId="26097">
      <pivotArea dataOnly="0" labelOnly="1" outline="0" fieldPosition="0">
        <references count="2">
          <reference field="1" count="1" selected="0">
            <x v="211"/>
          </reference>
          <reference field="8" count="1">
            <x v="1"/>
          </reference>
        </references>
      </pivotArea>
    </format>
    <format dxfId="26098">
      <pivotArea dataOnly="0" labelOnly="1" outline="0" fieldPosition="0">
        <references count="2">
          <reference field="1" count="1" selected="0">
            <x v="212"/>
          </reference>
          <reference field="8" count="1">
            <x v="0"/>
          </reference>
        </references>
      </pivotArea>
    </format>
    <format dxfId="26099">
      <pivotArea dataOnly="0" labelOnly="1" outline="0" fieldPosition="0">
        <references count="2">
          <reference field="1" count="1" selected="0">
            <x v="213"/>
          </reference>
          <reference field="8" count="1">
            <x v="0"/>
          </reference>
        </references>
      </pivotArea>
    </format>
    <format dxfId="26100">
      <pivotArea dataOnly="0" labelOnly="1" outline="0" fieldPosition="0">
        <references count="2">
          <reference field="1" count="1" selected="0">
            <x v="214"/>
          </reference>
          <reference field="8" count="1">
            <x v="2"/>
          </reference>
        </references>
      </pivotArea>
    </format>
    <format dxfId="26101">
      <pivotArea dataOnly="0" labelOnly="1" outline="0" fieldPosition="0">
        <references count="2">
          <reference field="1" count="1" selected="0">
            <x v="215"/>
          </reference>
          <reference field="8" count="1">
            <x v="0"/>
          </reference>
        </references>
      </pivotArea>
    </format>
    <format dxfId="26102">
      <pivotArea dataOnly="0" labelOnly="1" outline="0" fieldPosition="0">
        <references count="2">
          <reference field="1" count="1" selected="0">
            <x v="216"/>
          </reference>
          <reference field="8" count="1">
            <x v="2"/>
          </reference>
        </references>
      </pivotArea>
    </format>
    <format dxfId="26103">
      <pivotArea dataOnly="0" labelOnly="1" outline="0" fieldPosition="0">
        <references count="2">
          <reference field="1" count="1" selected="0">
            <x v="217"/>
          </reference>
          <reference field="8" count="1">
            <x v="0"/>
          </reference>
        </references>
      </pivotArea>
    </format>
    <format dxfId="26104">
      <pivotArea dataOnly="0" labelOnly="1" outline="0" fieldPosition="0">
        <references count="2">
          <reference field="1" count="1" selected="0">
            <x v="218"/>
          </reference>
          <reference field="8" count="1">
            <x v="0"/>
          </reference>
        </references>
      </pivotArea>
    </format>
    <format dxfId="26105">
      <pivotArea dataOnly="0" labelOnly="1" outline="0" fieldPosition="0">
        <references count="2">
          <reference field="1" count="1" selected="0">
            <x v="219"/>
          </reference>
          <reference field="8" count="1">
            <x v="0"/>
          </reference>
        </references>
      </pivotArea>
    </format>
    <format dxfId="26106">
      <pivotArea dataOnly="0" labelOnly="1" outline="0" fieldPosition="0">
        <references count="2">
          <reference field="1" count="1" selected="0">
            <x v="220"/>
          </reference>
          <reference field="8" count="1">
            <x v="1"/>
          </reference>
        </references>
      </pivotArea>
    </format>
    <format dxfId="26107">
      <pivotArea dataOnly="0" labelOnly="1" outline="0" fieldPosition="0">
        <references count="2">
          <reference field="1" count="1" selected="0">
            <x v="221"/>
          </reference>
          <reference field="8" count="1">
            <x v="0"/>
          </reference>
        </references>
      </pivotArea>
    </format>
    <format dxfId="26108">
      <pivotArea dataOnly="0" labelOnly="1" outline="0" fieldPosition="0">
        <references count="2">
          <reference field="1" count="1" selected="0">
            <x v="222"/>
          </reference>
          <reference field="8" count="1">
            <x v="2"/>
          </reference>
        </references>
      </pivotArea>
    </format>
    <format dxfId="26109">
      <pivotArea dataOnly="0" labelOnly="1" outline="0" fieldPosition="0">
        <references count="2">
          <reference field="1" count="1" selected="0">
            <x v="223"/>
          </reference>
          <reference field="8" count="1">
            <x v="0"/>
          </reference>
        </references>
      </pivotArea>
    </format>
    <format dxfId="26110">
      <pivotArea dataOnly="0" labelOnly="1" outline="0" fieldPosition="0">
        <references count="2">
          <reference field="1" count="1" selected="0">
            <x v="224"/>
          </reference>
          <reference field="8" count="1">
            <x v="1"/>
          </reference>
        </references>
      </pivotArea>
    </format>
    <format dxfId="26111">
      <pivotArea dataOnly="0" labelOnly="1" outline="0" fieldPosition="0">
        <references count="2">
          <reference field="1" count="1" selected="0">
            <x v="225"/>
          </reference>
          <reference field="8" count="1">
            <x v="2"/>
          </reference>
        </references>
      </pivotArea>
    </format>
    <format dxfId="26112">
      <pivotArea dataOnly="0" labelOnly="1" outline="0" fieldPosition="0">
        <references count="2">
          <reference field="1" count="1" selected="0">
            <x v="226"/>
          </reference>
          <reference field="8" count="1">
            <x v="0"/>
          </reference>
        </references>
      </pivotArea>
    </format>
    <format dxfId="26113">
      <pivotArea dataOnly="0" labelOnly="1" outline="0" fieldPosition="0">
        <references count="2">
          <reference field="1" count="1" selected="0">
            <x v="227"/>
          </reference>
          <reference field="8" count="1">
            <x v="1"/>
          </reference>
        </references>
      </pivotArea>
    </format>
    <format dxfId="26114">
      <pivotArea dataOnly="0" labelOnly="1" outline="0" fieldPosition="0">
        <references count="2">
          <reference field="1" count="1" selected="0">
            <x v="228"/>
          </reference>
          <reference field="8" count="1">
            <x v="1"/>
          </reference>
        </references>
      </pivotArea>
    </format>
    <format dxfId="26115">
      <pivotArea dataOnly="0" labelOnly="1" outline="0" fieldPosition="0">
        <references count="2">
          <reference field="1" count="1" selected="0">
            <x v="229"/>
          </reference>
          <reference field="8" count="1">
            <x v="1"/>
          </reference>
        </references>
      </pivotArea>
    </format>
    <format dxfId="26116">
      <pivotArea dataOnly="0" labelOnly="1" outline="0" fieldPosition="0">
        <references count="2">
          <reference field="1" count="1" selected="0">
            <x v="230"/>
          </reference>
          <reference field="8" count="1">
            <x v="1"/>
          </reference>
        </references>
      </pivotArea>
    </format>
    <format dxfId="26117">
      <pivotArea dataOnly="0" labelOnly="1" outline="0" fieldPosition="0">
        <references count="2">
          <reference field="1" count="1" selected="0">
            <x v="231"/>
          </reference>
          <reference field="8" count="1">
            <x v="2"/>
          </reference>
        </references>
      </pivotArea>
    </format>
    <format dxfId="26118">
      <pivotArea dataOnly="0" labelOnly="1" outline="0" fieldPosition="0">
        <references count="2">
          <reference field="1" count="1" selected="0">
            <x v="232"/>
          </reference>
          <reference field="8" count="1">
            <x v="0"/>
          </reference>
        </references>
      </pivotArea>
    </format>
    <format dxfId="26119">
      <pivotArea dataOnly="0" labelOnly="1" outline="0" fieldPosition="0">
        <references count="2">
          <reference field="1" count="1" selected="0">
            <x v="233"/>
          </reference>
          <reference field="8" count="1">
            <x v="1"/>
          </reference>
        </references>
      </pivotArea>
    </format>
    <format dxfId="26120">
      <pivotArea dataOnly="0" labelOnly="1" outline="0" fieldPosition="0">
        <references count="2">
          <reference field="1" count="1" selected="0">
            <x v="234"/>
          </reference>
          <reference field="8" count="1">
            <x v="1"/>
          </reference>
        </references>
      </pivotArea>
    </format>
    <format dxfId="26121">
      <pivotArea dataOnly="0" labelOnly="1" outline="0" fieldPosition="0">
        <references count="2">
          <reference field="1" count="1" selected="0">
            <x v="235"/>
          </reference>
          <reference field="8" count="1">
            <x v="1"/>
          </reference>
        </references>
      </pivotArea>
    </format>
    <format dxfId="26122">
      <pivotArea dataOnly="0" labelOnly="1" outline="0" fieldPosition="0">
        <references count="2">
          <reference field="1" count="1" selected="0">
            <x v="236"/>
          </reference>
          <reference field="8" count="1">
            <x v="0"/>
          </reference>
        </references>
      </pivotArea>
    </format>
    <format dxfId="26123">
      <pivotArea dataOnly="0" labelOnly="1" outline="0" fieldPosition="0">
        <references count="2">
          <reference field="1" count="1" selected="0">
            <x v="237"/>
          </reference>
          <reference field="8" count="1">
            <x v="0"/>
          </reference>
        </references>
      </pivotArea>
    </format>
    <format dxfId="26124">
      <pivotArea dataOnly="0" labelOnly="1" outline="0" fieldPosition="0">
        <references count="2">
          <reference field="1" count="1" selected="0">
            <x v="238"/>
          </reference>
          <reference field="8" count="1">
            <x v="0"/>
          </reference>
        </references>
      </pivotArea>
    </format>
    <format dxfId="26125">
      <pivotArea dataOnly="0" labelOnly="1" outline="0" fieldPosition="0">
        <references count="2">
          <reference field="1" count="1" selected="0">
            <x v="239"/>
          </reference>
          <reference field="8" count="1">
            <x v="0"/>
          </reference>
        </references>
      </pivotArea>
    </format>
    <format dxfId="26126">
      <pivotArea dataOnly="0" labelOnly="1" outline="0" fieldPosition="0">
        <references count="2">
          <reference field="1" count="1" selected="0">
            <x v="240"/>
          </reference>
          <reference field="8" count="1">
            <x v="0"/>
          </reference>
        </references>
      </pivotArea>
    </format>
    <format dxfId="26127">
      <pivotArea dataOnly="0" labelOnly="1" outline="0" fieldPosition="0">
        <references count="2">
          <reference field="1" count="1" selected="0">
            <x v="241"/>
          </reference>
          <reference field="8" count="1">
            <x v="2"/>
          </reference>
        </references>
      </pivotArea>
    </format>
    <format dxfId="26128">
      <pivotArea dataOnly="0" labelOnly="1" outline="0" fieldPosition="0">
        <references count="2">
          <reference field="1" count="1" selected="0">
            <x v="242"/>
          </reference>
          <reference field="8" count="1">
            <x v="0"/>
          </reference>
        </references>
      </pivotArea>
    </format>
    <format dxfId="26129">
      <pivotArea dataOnly="0" labelOnly="1" outline="0" fieldPosition="0">
        <references count="2">
          <reference field="1" count="1" selected="0">
            <x v="243"/>
          </reference>
          <reference field="8" count="1">
            <x v="2"/>
          </reference>
        </references>
      </pivotArea>
    </format>
    <format dxfId="26130">
      <pivotArea dataOnly="0" labelOnly="1" outline="0" fieldPosition="0">
        <references count="2">
          <reference field="1" count="1" selected="0">
            <x v="244"/>
          </reference>
          <reference field="8" count="1">
            <x v="0"/>
          </reference>
        </references>
      </pivotArea>
    </format>
    <format dxfId="26131">
      <pivotArea dataOnly="0" labelOnly="1" outline="0" fieldPosition="0">
        <references count="2">
          <reference field="1" count="1" selected="0">
            <x v="245"/>
          </reference>
          <reference field="8" count="1">
            <x v="0"/>
          </reference>
        </references>
      </pivotArea>
    </format>
    <format dxfId="26132">
      <pivotArea dataOnly="0" labelOnly="1" outline="0" fieldPosition="0">
        <references count="2">
          <reference field="1" count="1" selected="0">
            <x v="246"/>
          </reference>
          <reference field="8" count="1">
            <x v="0"/>
          </reference>
        </references>
      </pivotArea>
    </format>
    <format dxfId="26133">
      <pivotArea dataOnly="0" labelOnly="1" outline="0" fieldPosition="0">
        <references count="2">
          <reference field="1" count="1" selected="0">
            <x v="247"/>
          </reference>
          <reference field="8" count="1">
            <x v="0"/>
          </reference>
        </references>
      </pivotArea>
    </format>
    <format dxfId="26134">
      <pivotArea dataOnly="0" labelOnly="1" outline="0" fieldPosition="0">
        <references count="2">
          <reference field="1" count="1" selected="0">
            <x v="248"/>
          </reference>
          <reference field="8" count="1">
            <x v="0"/>
          </reference>
        </references>
      </pivotArea>
    </format>
    <format dxfId="26135">
      <pivotArea dataOnly="0" labelOnly="1" outline="0" fieldPosition="0">
        <references count="2">
          <reference field="1" count="1" selected="0">
            <x v="249"/>
          </reference>
          <reference field="8" count="1">
            <x v="0"/>
          </reference>
        </references>
      </pivotArea>
    </format>
    <format dxfId="26136">
      <pivotArea dataOnly="0" labelOnly="1" outline="0" fieldPosition="0">
        <references count="2">
          <reference field="1" count="1" selected="0">
            <x v="250"/>
          </reference>
          <reference field="8" count="1">
            <x v="1"/>
          </reference>
        </references>
      </pivotArea>
    </format>
    <format dxfId="26137">
      <pivotArea dataOnly="0" labelOnly="1" outline="0" fieldPosition="0">
        <references count="2">
          <reference field="1" count="1" selected="0">
            <x v="251"/>
          </reference>
          <reference field="8" count="1">
            <x v="0"/>
          </reference>
        </references>
      </pivotArea>
    </format>
    <format dxfId="26138">
      <pivotArea dataOnly="0" labelOnly="1" outline="0" fieldPosition="0">
        <references count="2">
          <reference field="1" count="1" selected="0">
            <x v="252"/>
          </reference>
          <reference field="8" count="1">
            <x v="2"/>
          </reference>
        </references>
      </pivotArea>
    </format>
    <format dxfId="26139">
      <pivotArea dataOnly="0" labelOnly="1" outline="0" fieldPosition="0">
        <references count="2">
          <reference field="1" count="1" selected="0">
            <x v="253"/>
          </reference>
          <reference field="8" count="1">
            <x v="1"/>
          </reference>
        </references>
      </pivotArea>
    </format>
    <format dxfId="26140">
      <pivotArea dataOnly="0" labelOnly="1" outline="0" fieldPosition="0">
        <references count="2">
          <reference field="1" count="1" selected="0">
            <x v="254"/>
          </reference>
          <reference field="8" count="1">
            <x v="0"/>
          </reference>
        </references>
      </pivotArea>
    </format>
    <format dxfId="26141">
      <pivotArea dataOnly="0" labelOnly="1" outline="0" fieldPosition="0">
        <references count="2">
          <reference field="1" count="1" selected="0">
            <x v="255"/>
          </reference>
          <reference field="8" count="1">
            <x v="0"/>
          </reference>
        </references>
      </pivotArea>
    </format>
    <format dxfId="26142">
      <pivotArea dataOnly="0" labelOnly="1" outline="0" fieldPosition="0">
        <references count="2">
          <reference field="1" count="1" selected="0">
            <x v="256"/>
          </reference>
          <reference field="8" count="1">
            <x v="1"/>
          </reference>
        </references>
      </pivotArea>
    </format>
    <format dxfId="26143">
      <pivotArea dataOnly="0" labelOnly="1" outline="0" fieldPosition="0">
        <references count="2">
          <reference field="1" count="1" selected="0">
            <x v="257"/>
          </reference>
          <reference field="8" count="1">
            <x v="1"/>
          </reference>
        </references>
      </pivotArea>
    </format>
    <format dxfId="26144">
      <pivotArea dataOnly="0" labelOnly="1" outline="0" fieldPosition="0">
        <references count="2">
          <reference field="1" count="1" selected="0">
            <x v="258"/>
          </reference>
          <reference field="8" count="1">
            <x v="0"/>
          </reference>
        </references>
      </pivotArea>
    </format>
    <format dxfId="26145">
      <pivotArea dataOnly="0" labelOnly="1" outline="0" fieldPosition="0">
        <references count="2">
          <reference field="1" count="1" selected="0">
            <x v="259"/>
          </reference>
          <reference field="8" count="1">
            <x v="1"/>
          </reference>
        </references>
      </pivotArea>
    </format>
    <format dxfId="26146">
      <pivotArea dataOnly="0" labelOnly="1" outline="0" fieldPosition="0">
        <references count="2">
          <reference field="1" count="1" selected="0">
            <x v="260"/>
          </reference>
          <reference field="8" count="1">
            <x v="0"/>
          </reference>
        </references>
      </pivotArea>
    </format>
    <format dxfId="26147">
      <pivotArea dataOnly="0" labelOnly="1" outline="0" fieldPosition="0">
        <references count="2">
          <reference field="1" count="1" selected="0">
            <x v="261"/>
          </reference>
          <reference field="8" count="1">
            <x v="2"/>
          </reference>
        </references>
      </pivotArea>
    </format>
    <format dxfId="26148">
      <pivotArea dataOnly="0" labelOnly="1" outline="0" fieldPosition="0">
        <references count="2">
          <reference field="1" count="1" selected="0">
            <x v="262"/>
          </reference>
          <reference field="8" count="1">
            <x v="2"/>
          </reference>
        </references>
      </pivotArea>
    </format>
    <format dxfId="26149">
      <pivotArea dataOnly="0" labelOnly="1" outline="0" fieldPosition="0">
        <references count="2">
          <reference field="1" count="1" selected="0">
            <x v="263"/>
          </reference>
          <reference field="8" count="1">
            <x v="2"/>
          </reference>
        </references>
      </pivotArea>
    </format>
    <format dxfId="26150">
      <pivotArea dataOnly="0" labelOnly="1" outline="0" fieldPosition="0">
        <references count="2">
          <reference field="1" count="1" selected="0">
            <x v="264"/>
          </reference>
          <reference field="8" count="1">
            <x v="2"/>
          </reference>
        </references>
      </pivotArea>
    </format>
    <format dxfId="26151">
      <pivotArea dataOnly="0" labelOnly="1" outline="0" fieldPosition="0">
        <references count="2">
          <reference field="1" count="1" selected="0">
            <x v="265"/>
          </reference>
          <reference field="8" count="1">
            <x v="2"/>
          </reference>
        </references>
      </pivotArea>
    </format>
    <format dxfId="26152">
      <pivotArea dataOnly="0" labelOnly="1" outline="0" fieldPosition="0">
        <references count="2">
          <reference field="1" count="1" selected="0">
            <x v="266"/>
          </reference>
          <reference field="8" count="1">
            <x v="0"/>
          </reference>
        </references>
      </pivotArea>
    </format>
    <format dxfId="26153">
      <pivotArea dataOnly="0" labelOnly="1" outline="0" fieldPosition="0">
        <references count="2">
          <reference field="1" count="1" selected="0">
            <x v="267"/>
          </reference>
          <reference field="8" count="1">
            <x v="1"/>
          </reference>
        </references>
      </pivotArea>
    </format>
    <format dxfId="26154">
      <pivotArea dataOnly="0" labelOnly="1" outline="0" fieldPosition="0">
        <references count="2">
          <reference field="1" count="1" selected="0">
            <x v="268"/>
          </reference>
          <reference field="8" count="1">
            <x v="2"/>
          </reference>
        </references>
      </pivotArea>
    </format>
    <format dxfId="26155">
      <pivotArea dataOnly="0" labelOnly="1" outline="0" fieldPosition="0">
        <references count="2">
          <reference field="1" count="1" selected="0">
            <x v="269"/>
          </reference>
          <reference field="8" count="1">
            <x v="0"/>
          </reference>
        </references>
      </pivotArea>
    </format>
    <format dxfId="26156">
      <pivotArea dataOnly="0" labelOnly="1" outline="0" fieldPosition="0">
        <references count="2">
          <reference field="1" count="1" selected="0">
            <x v="270"/>
          </reference>
          <reference field="8" count="1">
            <x v="1"/>
          </reference>
        </references>
      </pivotArea>
    </format>
    <format dxfId="26157">
      <pivotArea dataOnly="0" labelOnly="1" outline="0" fieldPosition="0">
        <references count="2">
          <reference field="1" count="1" selected="0">
            <x v="271"/>
          </reference>
          <reference field="8" count="1">
            <x v="0"/>
          </reference>
        </references>
      </pivotArea>
    </format>
    <format dxfId="26158">
      <pivotArea dataOnly="0" labelOnly="1" outline="0" fieldPosition="0">
        <references count="2">
          <reference field="1" count="1" selected="0">
            <x v="272"/>
          </reference>
          <reference field="8" count="1">
            <x v="1"/>
          </reference>
        </references>
      </pivotArea>
    </format>
    <format dxfId="26159">
      <pivotArea dataOnly="0" labelOnly="1" outline="0" fieldPosition="0">
        <references count="2">
          <reference field="1" count="1" selected="0">
            <x v="273"/>
          </reference>
          <reference field="8" count="1">
            <x v="1"/>
          </reference>
        </references>
      </pivotArea>
    </format>
    <format dxfId="26160">
      <pivotArea dataOnly="0" labelOnly="1" outline="0" fieldPosition="0">
        <references count="2">
          <reference field="1" count="1" selected="0">
            <x v="274"/>
          </reference>
          <reference field="8" count="1">
            <x v="1"/>
          </reference>
        </references>
      </pivotArea>
    </format>
    <format dxfId="26161">
      <pivotArea dataOnly="0" labelOnly="1" outline="0" fieldPosition="0">
        <references count="2">
          <reference field="1" count="1" selected="0">
            <x v="275"/>
          </reference>
          <reference field="8" count="1">
            <x v="2"/>
          </reference>
        </references>
      </pivotArea>
    </format>
    <format dxfId="26162">
      <pivotArea dataOnly="0" labelOnly="1" outline="0" fieldPosition="0">
        <references count="2">
          <reference field="1" count="1" selected="0">
            <x v="276"/>
          </reference>
          <reference field="8" count="1">
            <x v="2"/>
          </reference>
        </references>
      </pivotArea>
    </format>
    <format dxfId="26163">
      <pivotArea dataOnly="0" labelOnly="1" outline="0" fieldPosition="0">
        <references count="2">
          <reference field="1" count="1" selected="0">
            <x v="277"/>
          </reference>
          <reference field="8" count="1">
            <x v="0"/>
          </reference>
        </references>
      </pivotArea>
    </format>
    <format dxfId="26164">
      <pivotArea dataOnly="0" labelOnly="1" outline="0" fieldPosition="0">
        <references count="2">
          <reference field="1" count="1" selected="0">
            <x v="278"/>
          </reference>
          <reference field="8" count="1">
            <x v="0"/>
          </reference>
        </references>
      </pivotArea>
    </format>
    <format dxfId="26165">
      <pivotArea dataOnly="0" labelOnly="1" outline="0" fieldPosition="0">
        <references count="2">
          <reference field="1" count="1" selected="0">
            <x v="279"/>
          </reference>
          <reference field="8" count="1">
            <x v="0"/>
          </reference>
        </references>
      </pivotArea>
    </format>
    <format dxfId="26166">
      <pivotArea dataOnly="0" labelOnly="1" outline="0" fieldPosition="0">
        <references count="2">
          <reference field="1" count="1" selected="0">
            <x v="280"/>
          </reference>
          <reference field="8" count="1">
            <x v="1"/>
          </reference>
        </references>
      </pivotArea>
    </format>
    <format dxfId="26167">
      <pivotArea dataOnly="0" labelOnly="1" outline="0" fieldPosition="0">
        <references count="2">
          <reference field="1" count="1" selected="0">
            <x v="281"/>
          </reference>
          <reference field="8" count="1">
            <x v="0"/>
          </reference>
        </references>
      </pivotArea>
    </format>
    <format dxfId="26168">
      <pivotArea dataOnly="0" labelOnly="1" outline="0" fieldPosition="0">
        <references count="2">
          <reference field="1" count="1" selected="0">
            <x v="282"/>
          </reference>
          <reference field="8" count="1">
            <x v="2"/>
          </reference>
        </references>
      </pivotArea>
    </format>
    <format dxfId="26169">
      <pivotArea dataOnly="0" labelOnly="1" outline="0" fieldPosition="0">
        <references count="2">
          <reference field="1" count="1" selected="0">
            <x v="283"/>
          </reference>
          <reference field="8" count="1">
            <x v="2"/>
          </reference>
        </references>
      </pivotArea>
    </format>
    <format dxfId="26170">
      <pivotArea dataOnly="0" labelOnly="1" outline="0" fieldPosition="0">
        <references count="2">
          <reference field="1" count="1" selected="0">
            <x v="284"/>
          </reference>
          <reference field="8" count="1">
            <x v="1"/>
          </reference>
        </references>
      </pivotArea>
    </format>
    <format dxfId="26171">
      <pivotArea dataOnly="0" labelOnly="1" outline="0" fieldPosition="0">
        <references count="2">
          <reference field="1" count="1" selected="0">
            <x v="285"/>
          </reference>
          <reference field="8" count="1">
            <x v="0"/>
          </reference>
        </references>
      </pivotArea>
    </format>
    <format dxfId="26172">
      <pivotArea dataOnly="0" labelOnly="1" outline="0" fieldPosition="0">
        <references count="2">
          <reference field="1" count="1" selected="0">
            <x v="286"/>
          </reference>
          <reference field="8" count="1">
            <x v="2"/>
          </reference>
        </references>
      </pivotArea>
    </format>
    <format dxfId="26173">
      <pivotArea dataOnly="0" labelOnly="1" outline="0" fieldPosition="0">
        <references count="2">
          <reference field="1" count="1" selected="0">
            <x v="287"/>
          </reference>
          <reference field="8" count="1">
            <x v="2"/>
          </reference>
        </references>
      </pivotArea>
    </format>
    <format dxfId="26174">
      <pivotArea dataOnly="0" labelOnly="1" outline="0" fieldPosition="0">
        <references count="2">
          <reference field="1" count="1" selected="0">
            <x v="288"/>
          </reference>
          <reference field="8" count="1">
            <x v="2"/>
          </reference>
        </references>
      </pivotArea>
    </format>
    <format dxfId="26175">
      <pivotArea dataOnly="0" labelOnly="1" outline="0" fieldPosition="0">
        <references count="2">
          <reference field="1" count="1" selected="0">
            <x v="289"/>
          </reference>
          <reference field="8" count="1">
            <x v="2"/>
          </reference>
        </references>
      </pivotArea>
    </format>
    <format dxfId="26176">
      <pivotArea dataOnly="0" labelOnly="1" outline="0" fieldPosition="0">
        <references count="2">
          <reference field="1" count="1" selected="0">
            <x v="290"/>
          </reference>
          <reference field="8" count="1">
            <x v="0"/>
          </reference>
        </references>
      </pivotArea>
    </format>
    <format dxfId="26177">
      <pivotArea dataOnly="0" labelOnly="1" outline="0" fieldPosition="0">
        <references count="2">
          <reference field="1" count="1" selected="0">
            <x v="291"/>
          </reference>
          <reference field="8" count="1">
            <x v="0"/>
          </reference>
        </references>
      </pivotArea>
    </format>
    <format dxfId="26178">
      <pivotArea dataOnly="0" labelOnly="1" outline="0" fieldPosition="0">
        <references count="2">
          <reference field="1" count="1" selected="0">
            <x v="292"/>
          </reference>
          <reference field="8" count="1">
            <x v="2"/>
          </reference>
        </references>
      </pivotArea>
    </format>
    <format dxfId="26179">
      <pivotArea dataOnly="0" labelOnly="1" outline="0" fieldPosition="0">
        <references count="2">
          <reference field="1" count="1" selected="0">
            <x v="293"/>
          </reference>
          <reference field="8" count="1">
            <x v="0"/>
          </reference>
        </references>
      </pivotArea>
    </format>
    <format dxfId="26180">
      <pivotArea dataOnly="0" labelOnly="1" outline="0" fieldPosition="0">
        <references count="2">
          <reference field="1" count="1" selected="0">
            <x v="294"/>
          </reference>
          <reference field="8" count="1">
            <x v="0"/>
          </reference>
        </references>
      </pivotArea>
    </format>
    <format dxfId="26181">
      <pivotArea dataOnly="0" labelOnly="1" outline="0" fieldPosition="0">
        <references count="2">
          <reference field="1" count="1" selected="0">
            <x v="295"/>
          </reference>
          <reference field="8" count="1">
            <x v="2"/>
          </reference>
        </references>
      </pivotArea>
    </format>
    <format dxfId="26182">
      <pivotArea dataOnly="0" labelOnly="1" outline="0" fieldPosition="0">
        <references count="2">
          <reference field="1" count="1" selected="0">
            <x v="296"/>
          </reference>
          <reference field="8" count="1">
            <x v="0"/>
          </reference>
        </references>
      </pivotArea>
    </format>
    <format dxfId="26183">
      <pivotArea dataOnly="0" labelOnly="1" outline="0" fieldPosition="0">
        <references count="2">
          <reference field="1" count="1" selected="0">
            <x v="297"/>
          </reference>
          <reference field="8" count="1">
            <x v="0"/>
          </reference>
        </references>
      </pivotArea>
    </format>
    <format dxfId="26184">
      <pivotArea dataOnly="0" labelOnly="1" outline="0" fieldPosition="0">
        <references count="2">
          <reference field="1" count="1" selected="0">
            <x v="298"/>
          </reference>
          <reference field="8" count="1">
            <x v="1"/>
          </reference>
        </references>
      </pivotArea>
    </format>
    <format dxfId="26185">
      <pivotArea dataOnly="0" labelOnly="1" outline="0" fieldPosition="0">
        <references count="2">
          <reference field="1" count="1" selected="0">
            <x v="299"/>
          </reference>
          <reference field="8" count="1">
            <x v="0"/>
          </reference>
        </references>
      </pivotArea>
    </format>
    <format dxfId="26186">
      <pivotArea dataOnly="0" labelOnly="1" outline="0" fieldPosition="0">
        <references count="2">
          <reference field="1" count="1" selected="0">
            <x v="300"/>
          </reference>
          <reference field="8" count="1">
            <x v="2"/>
          </reference>
        </references>
      </pivotArea>
    </format>
    <format dxfId="26187">
      <pivotArea dataOnly="0" labelOnly="1" outline="0" fieldPosition="0">
        <references count="2">
          <reference field="1" count="1" selected="0">
            <x v="301"/>
          </reference>
          <reference field="8" count="1">
            <x v="2"/>
          </reference>
        </references>
      </pivotArea>
    </format>
    <format dxfId="26188">
      <pivotArea dataOnly="0" labelOnly="1" outline="0" fieldPosition="0">
        <references count="2">
          <reference field="1" count="1" selected="0">
            <x v="302"/>
          </reference>
          <reference field="8" count="1">
            <x v="0"/>
          </reference>
        </references>
      </pivotArea>
    </format>
    <format dxfId="26189">
      <pivotArea dataOnly="0" labelOnly="1" outline="0" fieldPosition="0">
        <references count="2">
          <reference field="1" count="1" selected="0">
            <x v="303"/>
          </reference>
          <reference field="8" count="1">
            <x v="0"/>
          </reference>
        </references>
      </pivotArea>
    </format>
    <format dxfId="26190">
      <pivotArea dataOnly="0" labelOnly="1" outline="0" fieldPosition="0">
        <references count="2">
          <reference field="1" count="1" selected="0">
            <x v="304"/>
          </reference>
          <reference field="8" count="1">
            <x v="0"/>
          </reference>
        </references>
      </pivotArea>
    </format>
    <format dxfId="26191">
      <pivotArea dataOnly="0" labelOnly="1" outline="0" fieldPosition="0">
        <references count="2">
          <reference field="1" count="1" selected="0">
            <x v="305"/>
          </reference>
          <reference field="8" count="1">
            <x v="2"/>
          </reference>
        </references>
      </pivotArea>
    </format>
    <format dxfId="26192">
      <pivotArea dataOnly="0" labelOnly="1" outline="0" fieldPosition="0">
        <references count="2">
          <reference field="1" count="1" selected="0">
            <x v="306"/>
          </reference>
          <reference field="8" count="1">
            <x v="2"/>
          </reference>
        </references>
      </pivotArea>
    </format>
    <format dxfId="26193">
      <pivotArea dataOnly="0" labelOnly="1" outline="0" fieldPosition="0">
        <references count="2">
          <reference field="1" count="1" selected="0">
            <x v="307"/>
          </reference>
          <reference field="8" count="1">
            <x v="2"/>
          </reference>
        </references>
      </pivotArea>
    </format>
    <format dxfId="26194">
      <pivotArea dataOnly="0" labelOnly="1" outline="0" fieldPosition="0">
        <references count="2">
          <reference field="1" count="1" selected="0">
            <x v="308"/>
          </reference>
          <reference field="8" count="1">
            <x v="2"/>
          </reference>
        </references>
      </pivotArea>
    </format>
    <format dxfId="26195">
      <pivotArea dataOnly="0" labelOnly="1" outline="0" fieldPosition="0">
        <references count="2">
          <reference field="1" count="1" selected="0">
            <x v="309"/>
          </reference>
          <reference field="8" count="1">
            <x v="1"/>
          </reference>
        </references>
      </pivotArea>
    </format>
    <format dxfId="26196">
      <pivotArea dataOnly="0" labelOnly="1" outline="0" fieldPosition="0">
        <references count="2">
          <reference field="1" count="1" selected="0">
            <x v="310"/>
          </reference>
          <reference field="8" count="1">
            <x v="0"/>
          </reference>
        </references>
      </pivotArea>
    </format>
    <format dxfId="26197">
      <pivotArea dataOnly="0" labelOnly="1" outline="0" fieldPosition="0">
        <references count="2">
          <reference field="1" count="1" selected="0">
            <x v="311"/>
          </reference>
          <reference field="8" count="1">
            <x v="0"/>
          </reference>
        </references>
      </pivotArea>
    </format>
    <format dxfId="26198">
      <pivotArea dataOnly="0" labelOnly="1" outline="0" fieldPosition="0">
        <references count="2">
          <reference field="1" count="1" selected="0">
            <x v="312"/>
          </reference>
          <reference field="8" count="1">
            <x v="0"/>
          </reference>
        </references>
      </pivotArea>
    </format>
    <format dxfId="26199">
      <pivotArea dataOnly="0" labelOnly="1" outline="0" fieldPosition="0">
        <references count="2">
          <reference field="1" count="1" selected="0">
            <x v="313"/>
          </reference>
          <reference field="8" count="1">
            <x v="0"/>
          </reference>
        </references>
      </pivotArea>
    </format>
    <format dxfId="26200">
      <pivotArea dataOnly="0" labelOnly="1" outline="0" fieldPosition="0">
        <references count="2">
          <reference field="1" count="1" selected="0">
            <x v="314"/>
          </reference>
          <reference field="8" count="1">
            <x v="1"/>
          </reference>
        </references>
      </pivotArea>
    </format>
    <format dxfId="26201">
      <pivotArea dataOnly="0" labelOnly="1" outline="0" fieldPosition="0">
        <references count="2">
          <reference field="1" count="1" selected="0">
            <x v="315"/>
          </reference>
          <reference field="8" count="1">
            <x v="1"/>
          </reference>
        </references>
      </pivotArea>
    </format>
    <format dxfId="26202">
      <pivotArea dataOnly="0" labelOnly="1" outline="0" fieldPosition="0">
        <references count="2">
          <reference field="1" count="1" selected="0">
            <x v="316"/>
          </reference>
          <reference field="8" count="1">
            <x v="0"/>
          </reference>
        </references>
      </pivotArea>
    </format>
    <format dxfId="26203">
      <pivotArea dataOnly="0" labelOnly="1" outline="0" fieldPosition="0">
        <references count="2">
          <reference field="1" count="1" selected="0">
            <x v="317"/>
          </reference>
          <reference field="8" count="1">
            <x v="2"/>
          </reference>
        </references>
      </pivotArea>
    </format>
    <format dxfId="26204">
      <pivotArea dataOnly="0" labelOnly="1" outline="0" fieldPosition="0">
        <references count="2">
          <reference field="1" count="1" selected="0">
            <x v="318"/>
          </reference>
          <reference field="8" count="1">
            <x v="2"/>
          </reference>
        </references>
      </pivotArea>
    </format>
    <format dxfId="26205">
      <pivotArea dataOnly="0" labelOnly="1" outline="0" fieldPosition="0">
        <references count="2">
          <reference field="1" count="1" selected="0">
            <x v="319"/>
          </reference>
          <reference field="8" count="1">
            <x v="0"/>
          </reference>
        </references>
      </pivotArea>
    </format>
    <format dxfId="26206">
      <pivotArea dataOnly="0" labelOnly="1" outline="0" fieldPosition="0">
        <references count="2">
          <reference field="1" count="1" selected="0">
            <x v="320"/>
          </reference>
          <reference field="8" count="1">
            <x v="2"/>
          </reference>
        </references>
      </pivotArea>
    </format>
    <format dxfId="26207">
      <pivotArea dataOnly="0" labelOnly="1" outline="0" fieldPosition="0">
        <references count="2">
          <reference field="1" count="1" selected="0">
            <x v="321"/>
          </reference>
          <reference field="8" count="1">
            <x v="2"/>
          </reference>
        </references>
      </pivotArea>
    </format>
    <format dxfId="26208">
      <pivotArea dataOnly="0" labelOnly="1" outline="0" fieldPosition="0">
        <references count="2">
          <reference field="1" count="1" selected="0">
            <x v="322"/>
          </reference>
          <reference field="8" count="1">
            <x v="2"/>
          </reference>
        </references>
      </pivotArea>
    </format>
    <format dxfId="26209">
      <pivotArea dataOnly="0" labelOnly="1" outline="0" fieldPosition="0">
        <references count="2">
          <reference field="1" count="1" selected="0">
            <x v="323"/>
          </reference>
          <reference field="8" count="1">
            <x v="2"/>
          </reference>
        </references>
      </pivotArea>
    </format>
    <format dxfId="26210">
      <pivotArea dataOnly="0" labelOnly="1" outline="0" fieldPosition="0">
        <references count="2">
          <reference field="1" count="1" selected="0">
            <x v="324"/>
          </reference>
          <reference field="8" count="1">
            <x v="2"/>
          </reference>
        </references>
      </pivotArea>
    </format>
    <format dxfId="26211">
      <pivotArea dataOnly="0" labelOnly="1" outline="0" fieldPosition="0">
        <references count="2">
          <reference field="1" count="1" selected="0">
            <x v="325"/>
          </reference>
          <reference field="8" count="1">
            <x v="2"/>
          </reference>
        </references>
      </pivotArea>
    </format>
    <format dxfId="26212">
      <pivotArea dataOnly="0" labelOnly="1" outline="0" fieldPosition="0">
        <references count="2">
          <reference field="1" count="1" selected="0">
            <x v="326"/>
          </reference>
          <reference field="8" count="1">
            <x v="2"/>
          </reference>
        </references>
      </pivotArea>
    </format>
    <format dxfId="26213">
      <pivotArea dataOnly="0" labelOnly="1" outline="0" fieldPosition="0">
        <references count="2">
          <reference field="1" count="1" selected="0">
            <x v="327"/>
          </reference>
          <reference field="8" count="1">
            <x v="2"/>
          </reference>
        </references>
      </pivotArea>
    </format>
    <format dxfId="26214">
      <pivotArea dataOnly="0" labelOnly="1" outline="0" fieldPosition="0">
        <references count="2">
          <reference field="1" count="1" selected="0">
            <x v="328"/>
          </reference>
          <reference field="8" count="1">
            <x v="2"/>
          </reference>
        </references>
      </pivotArea>
    </format>
    <format dxfId="26215">
      <pivotArea dataOnly="0" labelOnly="1" outline="0" fieldPosition="0">
        <references count="2">
          <reference field="1" count="1" selected="0">
            <x v="329"/>
          </reference>
          <reference field="8" count="1">
            <x v="0"/>
          </reference>
        </references>
      </pivotArea>
    </format>
    <format dxfId="26216">
      <pivotArea dataOnly="0" labelOnly="1" outline="0" fieldPosition="0">
        <references count="2">
          <reference field="1" count="1" selected="0">
            <x v="330"/>
          </reference>
          <reference field="8" count="1">
            <x v="1"/>
          </reference>
        </references>
      </pivotArea>
    </format>
    <format dxfId="26217">
      <pivotArea dataOnly="0" labelOnly="1" outline="0" fieldPosition="0">
        <references count="2">
          <reference field="1" count="1" selected="0">
            <x v="331"/>
          </reference>
          <reference field="8" count="1">
            <x v="1"/>
          </reference>
        </references>
      </pivotArea>
    </format>
    <format dxfId="26218">
      <pivotArea dataOnly="0" labelOnly="1" outline="0" fieldPosition="0">
        <references count="2">
          <reference field="1" count="1" selected="0">
            <x v="332"/>
          </reference>
          <reference field="8" count="1">
            <x v="0"/>
          </reference>
        </references>
      </pivotArea>
    </format>
    <format dxfId="26219">
      <pivotArea dataOnly="0" labelOnly="1" outline="0" fieldPosition="0">
        <references count="2">
          <reference field="1" count="1" selected="0">
            <x v="333"/>
          </reference>
          <reference field="8" count="1">
            <x v="0"/>
          </reference>
        </references>
      </pivotArea>
    </format>
    <format dxfId="26220">
      <pivotArea dataOnly="0" labelOnly="1" outline="0" fieldPosition="0">
        <references count="2">
          <reference field="1" count="1" selected="0">
            <x v="334"/>
          </reference>
          <reference field="8" count="1">
            <x v="0"/>
          </reference>
        </references>
      </pivotArea>
    </format>
    <format dxfId="26221">
      <pivotArea dataOnly="0" labelOnly="1" outline="0" fieldPosition="0">
        <references count="2">
          <reference field="1" count="1" selected="0">
            <x v="335"/>
          </reference>
          <reference field="8" count="1">
            <x v="2"/>
          </reference>
        </references>
      </pivotArea>
    </format>
    <format dxfId="26222">
      <pivotArea dataOnly="0" labelOnly="1" outline="0" fieldPosition="0">
        <references count="2">
          <reference field="1" count="1" selected="0">
            <x v="336"/>
          </reference>
          <reference field="8" count="1">
            <x v="0"/>
          </reference>
        </references>
      </pivotArea>
    </format>
    <format dxfId="26223">
      <pivotArea dataOnly="0" labelOnly="1" outline="0" fieldPosition="0">
        <references count="2">
          <reference field="1" count="1" selected="0">
            <x v="337"/>
          </reference>
          <reference field="8" count="1">
            <x v="1"/>
          </reference>
        </references>
      </pivotArea>
    </format>
    <format dxfId="26224">
      <pivotArea dataOnly="0" labelOnly="1" outline="0" fieldPosition="0">
        <references count="2">
          <reference field="1" count="1" selected="0">
            <x v="338"/>
          </reference>
          <reference field="8" count="1">
            <x v="0"/>
          </reference>
        </references>
      </pivotArea>
    </format>
    <format dxfId="26225">
      <pivotArea dataOnly="0" labelOnly="1" outline="0" fieldPosition="0">
        <references count="2">
          <reference field="1" count="1" selected="0">
            <x v="339"/>
          </reference>
          <reference field="8" count="1">
            <x v="1"/>
          </reference>
        </references>
      </pivotArea>
    </format>
    <format dxfId="26226">
      <pivotArea dataOnly="0" labelOnly="1" outline="0" fieldPosition="0">
        <references count="2">
          <reference field="1" count="1" selected="0">
            <x v="340"/>
          </reference>
          <reference field="8" count="1">
            <x v="2"/>
          </reference>
        </references>
      </pivotArea>
    </format>
    <format dxfId="26227">
      <pivotArea dataOnly="0" labelOnly="1" outline="0" fieldPosition="0">
        <references count="2">
          <reference field="1" count="1" selected="0">
            <x v="341"/>
          </reference>
          <reference field="8" count="1">
            <x v="0"/>
          </reference>
        </references>
      </pivotArea>
    </format>
    <format dxfId="26228">
      <pivotArea dataOnly="0" labelOnly="1" outline="0" fieldPosition="0">
        <references count="2">
          <reference field="1" count="1" selected="0">
            <x v="342"/>
          </reference>
          <reference field="8" count="1">
            <x v="1"/>
          </reference>
        </references>
      </pivotArea>
    </format>
    <format dxfId="26229">
      <pivotArea dataOnly="0" labelOnly="1" outline="0" fieldPosition="0">
        <references count="2">
          <reference field="1" count="1" selected="0">
            <x v="343"/>
          </reference>
          <reference field="8" count="1">
            <x v="0"/>
          </reference>
        </references>
      </pivotArea>
    </format>
    <format dxfId="26230">
      <pivotArea dataOnly="0" labelOnly="1" outline="0" fieldPosition="0">
        <references count="2">
          <reference field="1" count="1" selected="0">
            <x v="344"/>
          </reference>
          <reference field="8" count="1">
            <x v="2"/>
          </reference>
        </references>
      </pivotArea>
    </format>
    <format dxfId="26231">
      <pivotArea dataOnly="0" labelOnly="1" outline="0" fieldPosition="0">
        <references count="2">
          <reference field="1" count="1" selected="0">
            <x v="345"/>
          </reference>
          <reference field="8" count="1">
            <x v="0"/>
          </reference>
        </references>
      </pivotArea>
    </format>
    <format dxfId="26232">
      <pivotArea dataOnly="0" labelOnly="1" outline="0" fieldPosition="0">
        <references count="2">
          <reference field="1" count="1" selected="0">
            <x v="346"/>
          </reference>
          <reference field="8" count="1">
            <x v="0"/>
          </reference>
        </references>
      </pivotArea>
    </format>
    <format dxfId="26233">
      <pivotArea dataOnly="0" labelOnly="1" outline="0" fieldPosition="0">
        <references count="2">
          <reference field="1" count="1" selected="0">
            <x v="347"/>
          </reference>
          <reference field="8" count="1">
            <x v="0"/>
          </reference>
        </references>
      </pivotArea>
    </format>
    <format dxfId="26234">
      <pivotArea dataOnly="0" labelOnly="1" outline="0" fieldPosition="0">
        <references count="2">
          <reference field="1" count="1" selected="0">
            <x v="348"/>
          </reference>
          <reference field="8" count="1">
            <x v="0"/>
          </reference>
        </references>
      </pivotArea>
    </format>
    <format dxfId="26235">
      <pivotArea dataOnly="0" labelOnly="1" outline="0" fieldPosition="0">
        <references count="2">
          <reference field="1" count="1" selected="0">
            <x v="349"/>
          </reference>
          <reference field="8" count="1">
            <x v="1"/>
          </reference>
        </references>
      </pivotArea>
    </format>
    <format dxfId="26236">
      <pivotArea dataOnly="0" labelOnly="1" outline="0" fieldPosition="0">
        <references count="2">
          <reference field="1" count="1" selected="0">
            <x v="350"/>
          </reference>
          <reference field="8" count="1">
            <x v="0"/>
          </reference>
        </references>
      </pivotArea>
    </format>
    <format dxfId="26237">
      <pivotArea dataOnly="0" labelOnly="1" outline="0" fieldPosition="0">
        <references count="2">
          <reference field="1" count="1" selected="0">
            <x v="351"/>
          </reference>
          <reference field="8" count="1">
            <x v="2"/>
          </reference>
        </references>
      </pivotArea>
    </format>
    <format dxfId="26238">
      <pivotArea dataOnly="0" labelOnly="1" outline="0" fieldPosition="0">
        <references count="2">
          <reference field="1" count="1" selected="0">
            <x v="352"/>
          </reference>
          <reference field="8" count="1">
            <x v="2"/>
          </reference>
        </references>
      </pivotArea>
    </format>
    <format dxfId="26239">
      <pivotArea dataOnly="0" labelOnly="1" outline="0" fieldPosition="0">
        <references count="2">
          <reference field="1" count="1" selected="0">
            <x v="353"/>
          </reference>
          <reference field="8" count="1">
            <x v="0"/>
          </reference>
        </references>
      </pivotArea>
    </format>
    <format dxfId="26240">
      <pivotArea dataOnly="0" labelOnly="1" outline="0" fieldPosition="0">
        <references count="2">
          <reference field="1" count="1" selected="0">
            <x v="354"/>
          </reference>
          <reference field="8" count="1">
            <x v="2"/>
          </reference>
        </references>
      </pivotArea>
    </format>
    <format dxfId="26241">
      <pivotArea dataOnly="0" labelOnly="1" outline="0" fieldPosition="0">
        <references count="2">
          <reference field="1" count="1" selected="0">
            <x v="355"/>
          </reference>
          <reference field="8" count="1">
            <x v="0"/>
          </reference>
        </references>
      </pivotArea>
    </format>
    <format dxfId="26242">
      <pivotArea dataOnly="0" labelOnly="1" outline="0" fieldPosition="0">
        <references count="2">
          <reference field="1" count="1" selected="0">
            <x v="356"/>
          </reference>
          <reference field="8" count="1">
            <x v="1"/>
          </reference>
        </references>
      </pivotArea>
    </format>
    <format dxfId="26243">
      <pivotArea dataOnly="0" labelOnly="1" outline="0" fieldPosition="0">
        <references count="2">
          <reference field="1" count="1" selected="0">
            <x v="357"/>
          </reference>
          <reference field="8" count="1">
            <x v="1"/>
          </reference>
        </references>
      </pivotArea>
    </format>
    <format dxfId="26244">
      <pivotArea dataOnly="0" labelOnly="1" outline="0" fieldPosition="0">
        <references count="2">
          <reference field="1" count="1" selected="0">
            <x v="358"/>
          </reference>
          <reference field="8" count="1">
            <x v="1"/>
          </reference>
        </references>
      </pivotArea>
    </format>
    <format dxfId="26245">
      <pivotArea dataOnly="0" labelOnly="1" outline="0" fieldPosition="0">
        <references count="2">
          <reference field="1" count="1" selected="0">
            <x v="359"/>
          </reference>
          <reference field="8" count="1">
            <x v="0"/>
          </reference>
        </references>
      </pivotArea>
    </format>
    <format dxfId="26246">
      <pivotArea dataOnly="0" labelOnly="1" outline="0" fieldPosition="0">
        <references count="2">
          <reference field="1" count="1" selected="0">
            <x v="360"/>
          </reference>
          <reference field="8" count="1">
            <x v="0"/>
          </reference>
        </references>
      </pivotArea>
    </format>
    <format dxfId="26247">
      <pivotArea dataOnly="0" labelOnly="1" outline="0" fieldPosition="0">
        <references count="2">
          <reference field="1" count="1" selected="0">
            <x v="361"/>
          </reference>
          <reference field="8" count="1">
            <x v="0"/>
          </reference>
        </references>
      </pivotArea>
    </format>
    <format dxfId="26248">
      <pivotArea dataOnly="0" labelOnly="1" outline="0" fieldPosition="0">
        <references count="2">
          <reference field="1" count="1" selected="0">
            <x v="362"/>
          </reference>
          <reference field="8" count="1">
            <x v="0"/>
          </reference>
        </references>
      </pivotArea>
    </format>
    <format dxfId="26249">
      <pivotArea dataOnly="0" labelOnly="1" outline="0" fieldPosition="0">
        <references count="2">
          <reference field="1" count="1" selected="0">
            <x v="363"/>
          </reference>
          <reference field="8" count="1">
            <x v="1"/>
          </reference>
        </references>
      </pivotArea>
    </format>
    <format dxfId="26250">
      <pivotArea dataOnly="0" labelOnly="1" outline="0" fieldPosition="0">
        <references count="2">
          <reference field="1" count="1" selected="0">
            <x v="364"/>
          </reference>
          <reference field="8" count="1">
            <x v="1"/>
          </reference>
        </references>
      </pivotArea>
    </format>
    <format dxfId="26251">
      <pivotArea dataOnly="0" labelOnly="1" outline="0" fieldPosition="0">
        <references count="2">
          <reference field="1" count="1" selected="0">
            <x v="365"/>
          </reference>
          <reference field="8" count="1">
            <x v="0"/>
          </reference>
        </references>
      </pivotArea>
    </format>
    <format dxfId="26252">
      <pivotArea dataOnly="0" labelOnly="1" outline="0" fieldPosition="0">
        <references count="2">
          <reference field="1" count="1" selected="0">
            <x v="366"/>
          </reference>
          <reference field="8" count="1">
            <x v="0"/>
          </reference>
        </references>
      </pivotArea>
    </format>
    <format dxfId="26253">
      <pivotArea dataOnly="0" labelOnly="1" outline="0" fieldPosition="0">
        <references count="2">
          <reference field="1" count="1" selected="0">
            <x v="367"/>
          </reference>
          <reference field="8" count="1">
            <x v="0"/>
          </reference>
        </references>
      </pivotArea>
    </format>
    <format dxfId="26254">
      <pivotArea dataOnly="0" labelOnly="1" outline="0" fieldPosition="0">
        <references count="2">
          <reference field="1" count="1" selected="0">
            <x v="368"/>
          </reference>
          <reference field="8" count="1">
            <x v="1"/>
          </reference>
        </references>
      </pivotArea>
    </format>
    <format dxfId="26255">
      <pivotArea dataOnly="0" labelOnly="1" outline="0" fieldPosition="0">
        <references count="2">
          <reference field="1" count="1" selected="0">
            <x v="369"/>
          </reference>
          <reference field="8" count="1">
            <x v="0"/>
          </reference>
        </references>
      </pivotArea>
    </format>
    <format dxfId="26256">
      <pivotArea dataOnly="0" labelOnly="1" outline="0" fieldPosition="0">
        <references count="2">
          <reference field="1" count="1" selected="0">
            <x v="370"/>
          </reference>
          <reference field="8" count="1">
            <x v="0"/>
          </reference>
        </references>
      </pivotArea>
    </format>
    <format dxfId="26257">
      <pivotArea dataOnly="0" labelOnly="1" outline="0" fieldPosition="0">
        <references count="2">
          <reference field="1" count="1" selected="0">
            <x v="371"/>
          </reference>
          <reference field="8" count="1">
            <x v="2"/>
          </reference>
        </references>
      </pivotArea>
    </format>
    <format dxfId="26258">
      <pivotArea dataOnly="0" labelOnly="1" outline="0" fieldPosition="0">
        <references count="2">
          <reference field="1" count="1" selected="0">
            <x v="372"/>
          </reference>
          <reference field="8" count="1">
            <x v="1"/>
          </reference>
        </references>
      </pivotArea>
    </format>
    <format dxfId="26259">
      <pivotArea dataOnly="0" labelOnly="1" outline="0" fieldPosition="0">
        <references count="2">
          <reference field="1" count="1" selected="0">
            <x v="373"/>
          </reference>
          <reference field="8" count="1">
            <x v="0"/>
          </reference>
        </references>
      </pivotArea>
    </format>
    <format dxfId="26260">
      <pivotArea dataOnly="0" labelOnly="1" outline="0" fieldPosition="0">
        <references count="2">
          <reference field="1" count="1" selected="0">
            <x v="374"/>
          </reference>
          <reference field="8" count="1">
            <x v="2"/>
          </reference>
        </references>
      </pivotArea>
    </format>
    <format dxfId="26261">
      <pivotArea dataOnly="0" labelOnly="1" outline="0" fieldPosition="0">
        <references count="2">
          <reference field="1" count="1" selected="0">
            <x v="375"/>
          </reference>
          <reference field="8" count="1">
            <x v="1"/>
          </reference>
        </references>
      </pivotArea>
    </format>
    <format dxfId="26262">
      <pivotArea dataOnly="0" labelOnly="1" outline="0" fieldPosition="0">
        <references count="2">
          <reference field="1" count="1" selected="0">
            <x v="376"/>
          </reference>
          <reference field="8" count="1">
            <x v="1"/>
          </reference>
        </references>
      </pivotArea>
    </format>
    <format dxfId="26263">
      <pivotArea dataOnly="0" labelOnly="1" outline="0" fieldPosition="0">
        <references count="2">
          <reference field="1" count="1" selected="0">
            <x v="377"/>
          </reference>
          <reference field="8" count="1">
            <x v="2"/>
          </reference>
        </references>
      </pivotArea>
    </format>
    <format dxfId="26264">
      <pivotArea dataOnly="0" labelOnly="1" outline="0" fieldPosition="0">
        <references count="2">
          <reference field="1" count="1" selected="0">
            <x v="378"/>
          </reference>
          <reference field="8" count="1">
            <x v="0"/>
          </reference>
        </references>
      </pivotArea>
    </format>
    <format dxfId="26265">
      <pivotArea dataOnly="0" labelOnly="1" outline="0" fieldPosition="0">
        <references count="2">
          <reference field="1" count="1" selected="0">
            <x v="379"/>
          </reference>
          <reference field="8" count="1">
            <x v="1"/>
          </reference>
        </references>
      </pivotArea>
    </format>
    <format dxfId="26266">
      <pivotArea dataOnly="0" labelOnly="1" outline="0" fieldPosition="0">
        <references count="2">
          <reference field="1" count="1" selected="0">
            <x v="380"/>
          </reference>
          <reference field="8" count="1">
            <x v="0"/>
          </reference>
        </references>
      </pivotArea>
    </format>
    <format dxfId="26267">
      <pivotArea dataOnly="0" labelOnly="1" outline="0" fieldPosition="0">
        <references count="2">
          <reference field="1" count="1" selected="0">
            <x v="381"/>
          </reference>
          <reference field="8" count="1">
            <x v="0"/>
          </reference>
        </references>
      </pivotArea>
    </format>
    <format dxfId="26268">
      <pivotArea dataOnly="0" labelOnly="1" outline="0" fieldPosition="0">
        <references count="2">
          <reference field="1" count="1" selected="0">
            <x v="382"/>
          </reference>
          <reference field="8" count="1">
            <x v="0"/>
          </reference>
        </references>
      </pivotArea>
    </format>
    <format dxfId="26269">
      <pivotArea dataOnly="0" labelOnly="1" outline="0" fieldPosition="0">
        <references count="2">
          <reference field="1" count="1" selected="0">
            <x v="383"/>
          </reference>
          <reference field="8" count="1">
            <x v="1"/>
          </reference>
        </references>
      </pivotArea>
    </format>
    <format dxfId="26270">
      <pivotArea dataOnly="0" labelOnly="1" outline="0" fieldPosition="0">
        <references count="2">
          <reference field="1" count="1" selected="0">
            <x v="384"/>
          </reference>
          <reference field="8" count="1">
            <x v="2"/>
          </reference>
        </references>
      </pivotArea>
    </format>
    <format dxfId="26271">
      <pivotArea dataOnly="0" labelOnly="1" outline="0" fieldPosition="0">
        <references count="2">
          <reference field="1" count="1" selected="0">
            <x v="385"/>
          </reference>
          <reference field="8" count="1">
            <x v="0"/>
          </reference>
        </references>
      </pivotArea>
    </format>
    <format dxfId="26272">
      <pivotArea dataOnly="0" labelOnly="1" outline="0" fieldPosition="0">
        <references count="2">
          <reference field="1" count="1" selected="0">
            <x v="386"/>
          </reference>
          <reference field="8" count="1">
            <x v="2"/>
          </reference>
        </references>
      </pivotArea>
    </format>
    <format dxfId="26273">
      <pivotArea dataOnly="0" labelOnly="1" outline="0" fieldPosition="0">
        <references count="2">
          <reference field="1" count="1" selected="0">
            <x v="387"/>
          </reference>
          <reference field="8" count="1">
            <x v="2"/>
          </reference>
        </references>
      </pivotArea>
    </format>
    <format dxfId="26274">
      <pivotArea dataOnly="0" labelOnly="1" outline="0" fieldPosition="0">
        <references count="2">
          <reference field="1" count="1" selected="0">
            <x v="388"/>
          </reference>
          <reference field="8" count="1">
            <x v="0"/>
          </reference>
        </references>
      </pivotArea>
    </format>
    <format dxfId="26275">
      <pivotArea dataOnly="0" labelOnly="1" outline="0" fieldPosition="0">
        <references count="2">
          <reference field="1" count="1" selected="0">
            <x v="389"/>
          </reference>
          <reference field="8" count="1">
            <x v="2"/>
          </reference>
        </references>
      </pivotArea>
    </format>
    <format dxfId="26276">
      <pivotArea dataOnly="0" labelOnly="1" outline="0" fieldPosition="0">
        <references count="2">
          <reference field="1" count="1" selected="0">
            <x v="390"/>
          </reference>
          <reference field="8" count="1">
            <x v="2"/>
          </reference>
        </references>
      </pivotArea>
    </format>
    <format dxfId="26277">
      <pivotArea dataOnly="0" labelOnly="1" outline="0" fieldPosition="0">
        <references count="2">
          <reference field="1" count="1" selected="0">
            <x v="391"/>
          </reference>
          <reference field="8" count="1">
            <x v="2"/>
          </reference>
        </references>
      </pivotArea>
    </format>
    <format dxfId="26278">
      <pivotArea dataOnly="0" labelOnly="1" outline="0" fieldPosition="0">
        <references count="2">
          <reference field="1" count="1" selected="0">
            <x v="392"/>
          </reference>
          <reference field="8" count="1">
            <x v="0"/>
          </reference>
        </references>
      </pivotArea>
    </format>
    <format dxfId="26279">
      <pivotArea dataOnly="0" labelOnly="1" outline="0" fieldPosition="0">
        <references count="2">
          <reference field="1" count="1" selected="0">
            <x v="393"/>
          </reference>
          <reference field="8" count="1">
            <x v="3"/>
          </reference>
        </references>
      </pivotArea>
    </format>
    <format dxfId="26280">
      <pivotArea field="1" type="button" dataOnly="0" labelOnly="1" outline="0" axis="axisRow" fieldPosition="0"/>
    </format>
    <format dxfId="26281">
      <pivotArea field="1" type="button" dataOnly="0" labelOnly="1" outline="0" axis="axisRow" fieldPosition="0"/>
    </format>
    <format dxfId="26282">
      <pivotArea field="1" type="button" dataOnly="0" labelOnly="1" outline="0" axis="axisRow" fieldPosition="0"/>
    </format>
    <format dxfId="26283">
      <pivotArea field="1" type="button" dataOnly="0" labelOnly="1" outline="0" axis="axisRow" fieldPosition="0"/>
    </format>
    <format dxfId="26284">
      <pivotArea field="8" type="button" dataOnly="0" labelOnly="1" outline="0" axis="axisRow" fieldPosition="2"/>
    </format>
    <format dxfId="26285">
      <pivotArea field="8" type="button" dataOnly="0" labelOnly="1" outline="0" axis="axisRow" fieldPosition="2"/>
    </format>
    <format dxfId="26286">
      <pivotArea dataOnly="0" labelOnly="1" grandRow="1" outline="0" offset="A256" fieldPosition="0"/>
    </format>
    <format dxfId="26287">
      <pivotArea dataOnly="0" labelOnly="1" grandRow="1" outline="0" fieldPosition="0"/>
    </format>
    <format dxfId="26288">
      <pivotArea dataOnly="0" grandRow="1" outline="0" fieldPosition="0"/>
    </format>
    <format dxfId="26289">
      <pivotArea outline="0" fieldPosition="0">
        <references count="2">
          <reference field="1" count="0" selected="0"/>
          <reference field="8" count="0" selected="0"/>
        </references>
      </pivotArea>
    </format>
    <format dxfId="26290">
      <pivotArea dataOnly="0" labelOnly="1" outline="0" axis="axisValues" fieldPosition="0"/>
    </format>
    <format dxfId="26291">
      <pivotArea dataOnly="0" labelOnly="1" outline="0" axis="axisValues" fieldPosition="0"/>
    </format>
    <format dxfId="26292">
      <pivotArea field="1" type="button" dataOnly="0" labelOnly="1" outline="0" axis="axisRow" fieldPosition="0"/>
    </format>
    <format dxfId="26293">
      <pivotArea field="8" type="button" dataOnly="0" labelOnly="1" outline="0" axis="axisRow" fieldPosition="2"/>
    </format>
    <format dxfId="26294">
      <pivotArea dataOnly="0" labelOnly="1" outline="0" axis="axisValues" fieldPosition="0"/>
    </format>
    <format dxfId="26295">
      <pivotArea type="all" dataOnly="0" outline="0" fieldPosition="0"/>
    </format>
    <format dxfId="26296">
      <pivotArea outline="0" collapsedLevelsAreSubtotals="1" fieldPosition="0"/>
    </format>
    <format dxfId="26297">
      <pivotArea field="1" type="button" dataOnly="0" labelOnly="1" outline="0" axis="axisRow" fieldPosition="0"/>
    </format>
    <format dxfId="26298">
      <pivotArea field="8" type="button" dataOnly="0" labelOnly="1" outline="0" axis="axisRow" fieldPosition="2"/>
    </format>
    <format dxfId="26299">
      <pivotArea dataOnly="0" labelOnly="1" outline="0" fieldPosition="0">
        <references count="1">
          <reference field="1" count="50">
            <x v="2"/>
            <x v="20"/>
            <x v="21"/>
            <x v="25"/>
            <x v="32"/>
            <x v="41"/>
            <x v="49"/>
            <x v="52"/>
            <x v="64"/>
            <x v="67"/>
            <x v="84"/>
            <x v="91"/>
            <x v="95"/>
            <x v="105"/>
            <x v="111"/>
            <x v="116"/>
            <x v="119"/>
            <x v="129"/>
            <x v="131"/>
            <x v="139"/>
            <x v="155"/>
            <x v="159"/>
            <x v="164"/>
            <x v="186"/>
            <x v="200"/>
            <x v="203"/>
            <x v="213"/>
            <x v="239"/>
            <x v="246"/>
            <x v="248"/>
            <x v="249"/>
            <x v="254"/>
            <x v="260"/>
            <x v="290"/>
            <x v="291"/>
            <x v="296"/>
            <x v="299"/>
            <x v="310"/>
            <x v="311"/>
            <x v="316"/>
            <x v="329"/>
            <x v="336"/>
            <x v="338"/>
            <x v="345"/>
            <x v="350"/>
            <x v="365"/>
            <x v="366"/>
            <x v="369"/>
            <x v="370"/>
            <x v="385"/>
          </reference>
        </references>
      </pivotArea>
    </format>
    <format dxfId="26300">
      <pivotArea dataOnly="0" labelOnly="1" outline="0" fieldPosition="0">
        <references count="1">
          <reference field="1" count="50">
            <x v="0"/>
            <x v="1"/>
            <x v="10"/>
            <x v="22"/>
            <x v="24"/>
            <x v="28"/>
            <x v="33"/>
            <x v="38"/>
            <x v="55"/>
            <x v="87"/>
            <x v="89"/>
            <x v="92"/>
            <x v="93"/>
            <x v="96"/>
            <x v="112"/>
            <x v="113"/>
            <x v="115"/>
            <x v="121"/>
            <x v="122"/>
            <x v="123"/>
            <x v="127"/>
            <x v="134"/>
            <x v="138"/>
            <x v="140"/>
            <x v="177"/>
            <x v="178"/>
            <x v="183"/>
            <x v="188"/>
            <x v="191"/>
            <x v="195"/>
            <x v="210"/>
            <x v="218"/>
            <x v="232"/>
            <x v="236"/>
            <x v="240"/>
            <x v="266"/>
            <x v="278"/>
            <x v="279"/>
            <x v="281"/>
            <x v="285"/>
            <x v="294"/>
            <x v="312"/>
            <x v="319"/>
            <x v="334"/>
            <x v="341"/>
            <x v="343"/>
            <x v="347"/>
            <x v="362"/>
            <x v="367"/>
            <x v="373"/>
          </reference>
        </references>
      </pivotArea>
    </format>
    <format dxfId="26301">
      <pivotArea dataOnly="0" labelOnly="1" outline="0" fieldPosition="0">
        <references count="1">
          <reference field="1" count="50">
            <x v="6"/>
            <x v="7"/>
            <x v="23"/>
            <x v="27"/>
            <x v="31"/>
            <x v="36"/>
            <x v="40"/>
            <x v="43"/>
            <x v="45"/>
            <x v="47"/>
            <x v="48"/>
            <x v="53"/>
            <x v="58"/>
            <x v="63"/>
            <x v="69"/>
            <x v="80"/>
            <x v="99"/>
            <x v="110"/>
            <x v="120"/>
            <x v="126"/>
            <x v="130"/>
            <x v="163"/>
            <x v="185"/>
            <x v="189"/>
            <x v="190"/>
            <x v="196"/>
            <x v="199"/>
            <x v="201"/>
            <x v="212"/>
            <x v="215"/>
            <x v="219"/>
            <x v="221"/>
            <x v="223"/>
            <x v="226"/>
            <x v="237"/>
            <x v="238"/>
            <x v="247"/>
            <x v="277"/>
            <x v="297"/>
            <x v="302"/>
            <x v="303"/>
            <x v="304"/>
            <x v="333"/>
            <x v="348"/>
            <x v="355"/>
            <x v="360"/>
            <x v="378"/>
            <x v="380"/>
            <x v="388"/>
            <x v="392"/>
          </reference>
        </references>
      </pivotArea>
    </format>
    <format dxfId="26302">
      <pivotArea dataOnly="0" labelOnly="1" outline="0" fieldPosition="0">
        <references count="1">
          <reference field="1" count="45">
            <x v="3"/>
            <x v="4"/>
            <x v="9"/>
            <x v="18"/>
            <x v="42"/>
            <x v="44"/>
            <x v="46"/>
            <x v="59"/>
            <x v="66"/>
            <x v="76"/>
            <x v="77"/>
            <x v="79"/>
            <x v="97"/>
            <x v="98"/>
            <x v="101"/>
            <x v="118"/>
            <x v="124"/>
            <x v="132"/>
            <x v="150"/>
            <x v="152"/>
            <x v="165"/>
            <x v="171"/>
            <x v="172"/>
            <x v="180"/>
            <x v="182"/>
            <x v="205"/>
            <x v="208"/>
            <x v="217"/>
            <x v="242"/>
            <x v="244"/>
            <x v="245"/>
            <x v="251"/>
            <x v="255"/>
            <x v="258"/>
            <x v="269"/>
            <x v="271"/>
            <x v="293"/>
            <x v="313"/>
            <x v="332"/>
            <x v="346"/>
            <x v="353"/>
            <x v="359"/>
            <x v="361"/>
            <x v="381"/>
            <x v="382"/>
          </reference>
        </references>
      </pivotArea>
    </format>
    <format dxfId="26303">
      <pivotArea dataOnly="0" labelOnly="1" grandRow="1" outline="0" fieldPosition="0"/>
    </format>
    <format dxfId="26304">
      <pivotArea dataOnly="0" labelOnly="1" outline="0" fieldPosition="0">
        <references count="2">
          <reference field="1" count="1" selected="0">
            <x v="20"/>
          </reference>
          <reference field="8" count="0"/>
        </references>
      </pivotArea>
    </format>
    <format dxfId="26305">
      <pivotArea dataOnly="0" labelOnly="1" outline="0" fieldPosition="0">
        <references count="2">
          <reference field="1" count="1" selected="0">
            <x v="336"/>
          </reference>
          <reference field="8" count="0"/>
        </references>
      </pivotArea>
    </format>
    <format dxfId="26306">
      <pivotArea dataOnly="0" labelOnly="1" outline="0" fieldPosition="0">
        <references count="2">
          <reference field="1" count="1" selected="0">
            <x v="345"/>
          </reference>
          <reference field="8" count="0"/>
        </references>
      </pivotArea>
    </format>
    <format dxfId="26307">
      <pivotArea dataOnly="0" labelOnly="1" outline="0" fieldPosition="0">
        <references count="2">
          <reference field="1" count="1" selected="0">
            <x v="131"/>
          </reference>
          <reference field="8" count="0"/>
        </references>
      </pivotArea>
    </format>
    <format dxfId="26308">
      <pivotArea dataOnly="0" labelOnly="1" outline="0" fieldPosition="0">
        <references count="2">
          <reference field="1" count="1" selected="0">
            <x v="21"/>
          </reference>
          <reference field="8" count="0"/>
        </references>
      </pivotArea>
    </format>
    <format dxfId="26309">
      <pivotArea dataOnly="0" labelOnly="1" outline="0" fieldPosition="0">
        <references count="2">
          <reference field="1" count="1" selected="0">
            <x v="41"/>
          </reference>
          <reference field="8" count="0"/>
        </references>
      </pivotArea>
    </format>
    <format dxfId="26310">
      <pivotArea dataOnly="0" labelOnly="1" outline="0" fieldPosition="0">
        <references count="2">
          <reference field="1" count="1" selected="0">
            <x v="260"/>
          </reference>
          <reference field="8" count="0"/>
        </references>
      </pivotArea>
    </format>
    <format dxfId="26311">
      <pivotArea dataOnly="0" labelOnly="1" outline="0" fieldPosition="0">
        <references count="2">
          <reference field="1" count="1" selected="0">
            <x v="246"/>
          </reference>
          <reference field="8" count="0"/>
        </references>
      </pivotArea>
    </format>
    <format dxfId="26312">
      <pivotArea dataOnly="0" labelOnly="1" outline="0" fieldPosition="0">
        <references count="2">
          <reference field="1" count="1" selected="0">
            <x v="291"/>
          </reference>
          <reference field="8" count="0"/>
        </references>
      </pivotArea>
    </format>
    <format dxfId="26313">
      <pivotArea dataOnly="0" labelOnly="1" outline="0" fieldPosition="0">
        <references count="2">
          <reference field="1" count="1" selected="0">
            <x v="329"/>
          </reference>
          <reference field="8" count="0"/>
        </references>
      </pivotArea>
    </format>
    <format dxfId="26314">
      <pivotArea dataOnly="0" labelOnly="1" outline="0" fieldPosition="0">
        <references count="2">
          <reference field="1" count="1" selected="0">
            <x v="49"/>
          </reference>
          <reference field="8" count="0"/>
        </references>
      </pivotArea>
    </format>
    <format dxfId="26315">
      <pivotArea dataOnly="0" labelOnly="1" outline="0" fieldPosition="0">
        <references count="2">
          <reference field="1" count="1" selected="0">
            <x v="316"/>
          </reference>
          <reference field="8" count="0"/>
        </references>
      </pivotArea>
    </format>
    <format dxfId="26316">
      <pivotArea dataOnly="0" labelOnly="1" outline="0" fieldPosition="0">
        <references count="2">
          <reference field="1" count="1" selected="0">
            <x v="32"/>
          </reference>
          <reference field="8" count="0"/>
        </references>
      </pivotArea>
    </format>
    <format dxfId="26317">
      <pivotArea dataOnly="0" labelOnly="1" outline="0" fieldPosition="0">
        <references count="2">
          <reference field="1" count="1" selected="0">
            <x v="365"/>
          </reference>
          <reference field="8" count="0"/>
        </references>
      </pivotArea>
    </format>
    <format dxfId="26318">
      <pivotArea dataOnly="0" labelOnly="1" outline="0" fieldPosition="0">
        <references count="2">
          <reference field="1" count="1" selected="0">
            <x v="67"/>
          </reference>
          <reference field="8" count="0"/>
        </references>
      </pivotArea>
    </format>
    <format dxfId="26319">
      <pivotArea dataOnly="0" labelOnly="1" outline="0" fieldPosition="0">
        <references count="2">
          <reference field="1" count="1" selected="0">
            <x v="164"/>
          </reference>
          <reference field="8" count="0"/>
        </references>
      </pivotArea>
    </format>
    <format dxfId="26320">
      <pivotArea dataOnly="0" labelOnly="1" outline="0" fieldPosition="0">
        <references count="2">
          <reference field="1" count="1" selected="0">
            <x v="370"/>
          </reference>
          <reference field="8" count="0"/>
        </references>
      </pivotArea>
    </format>
    <format dxfId="26321">
      <pivotArea dataOnly="0" labelOnly="1" outline="0" fieldPosition="0">
        <references count="2">
          <reference field="1" count="1" selected="0">
            <x v="119"/>
          </reference>
          <reference field="8" count="0"/>
        </references>
      </pivotArea>
    </format>
    <format dxfId="26322">
      <pivotArea dataOnly="0" labelOnly="1" outline="0" fieldPosition="0">
        <references count="2">
          <reference field="1" count="1" selected="0">
            <x v="299"/>
          </reference>
          <reference field="8" count="0"/>
        </references>
      </pivotArea>
    </format>
    <format dxfId="26323">
      <pivotArea dataOnly="0" labelOnly="1" outline="0" fieldPosition="0">
        <references count="2">
          <reference field="1" count="1" selected="0">
            <x v="52"/>
          </reference>
          <reference field="8" count="0"/>
        </references>
      </pivotArea>
    </format>
    <format dxfId="26324">
      <pivotArea dataOnly="0" labelOnly="1" outline="0" fieldPosition="0">
        <references count="2">
          <reference field="1" count="1" selected="0">
            <x v="369"/>
          </reference>
          <reference field="8" count="0"/>
        </references>
      </pivotArea>
    </format>
    <format dxfId="26325">
      <pivotArea dataOnly="0" labelOnly="1" outline="0" fieldPosition="0">
        <references count="2">
          <reference field="1" count="1" selected="0">
            <x v="111"/>
          </reference>
          <reference field="8" count="0"/>
        </references>
      </pivotArea>
    </format>
    <format dxfId="26326">
      <pivotArea dataOnly="0" labelOnly="1" outline="0" fieldPosition="0">
        <references count="2">
          <reference field="1" count="1" selected="0">
            <x v="200"/>
          </reference>
          <reference field="8" count="0"/>
        </references>
      </pivotArea>
    </format>
    <format dxfId="26327">
      <pivotArea dataOnly="0" labelOnly="1" outline="0" fieldPosition="0">
        <references count="2">
          <reference field="1" count="1" selected="0">
            <x v="366"/>
          </reference>
          <reference field="8" count="0"/>
        </references>
      </pivotArea>
    </format>
    <format dxfId="26328">
      <pivotArea dataOnly="0" labelOnly="1" outline="0" fieldPosition="0">
        <references count="2">
          <reference field="1" count="1" selected="0">
            <x v="155"/>
          </reference>
          <reference field="8" count="0"/>
        </references>
      </pivotArea>
    </format>
    <format dxfId="26329">
      <pivotArea dataOnly="0" labelOnly="1" outline="0" fieldPosition="0">
        <references count="2">
          <reference field="1" count="1" selected="0">
            <x v="91"/>
          </reference>
          <reference field="8" count="0"/>
        </references>
      </pivotArea>
    </format>
    <format dxfId="26330">
      <pivotArea dataOnly="0" labelOnly="1" outline="0" fieldPosition="0">
        <references count="2">
          <reference field="1" count="1" selected="0">
            <x v="203"/>
          </reference>
          <reference field="8" count="0"/>
        </references>
      </pivotArea>
    </format>
    <format dxfId="26331">
      <pivotArea dataOnly="0" labelOnly="1" outline="0" fieldPosition="0">
        <references count="2">
          <reference field="1" count="1" selected="0">
            <x v="213"/>
          </reference>
          <reference field="8" count="0"/>
        </references>
      </pivotArea>
    </format>
    <format dxfId="26332">
      <pivotArea dataOnly="0" labelOnly="1" outline="0" fieldPosition="0">
        <references count="2">
          <reference field="1" count="1" selected="0">
            <x v="105"/>
          </reference>
          <reference field="8" count="0"/>
        </references>
      </pivotArea>
    </format>
    <format dxfId="26333">
      <pivotArea dataOnly="0" labelOnly="1" outline="0" fieldPosition="0">
        <references count="2">
          <reference field="1" count="1" selected="0">
            <x v="159"/>
          </reference>
          <reference field="8" count="0"/>
        </references>
      </pivotArea>
    </format>
    <format dxfId="26334">
      <pivotArea dataOnly="0" labelOnly="1" outline="0" fieldPosition="0">
        <references count="2">
          <reference field="1" count="1" selected="0">
            <x v="186"/>
          </reference>
          <reference field="8" count="0"/>
        </references>
      </pivotArea>
    </format>
    <format dxfId="26335">
      <pivotArea dataOnly="0" labelOnly="1" outline="0" fieldPosition="0">
        <references count="2">
          <reference field="1" count="1" selected="0">
            <x v="116"/>
          </reference>
          <reference field="8" count="0"/>
        </references>
      </pivotArea>
    </format>
    <format dxfId="26336">
      <pivotArea dataOnly="0" labelOnly="1" outline="0" fieldPosition="0">
        <references count="2">
          <reference field="1" count="1" selected="0">
            <x v="84"/>
          </reference>
          <reference field="8" count="0"/>
        </references>
      </pivotArea>
    </format>
    <format dxfId="26337">
      <pivotArea dataOnly="0" labelOnly="1" outline="0" fieldPosition="0">
        <references count="2">
          <reference field="1" count="1" selected="0">
            <x v="296"/>
          </reference>
          <reference field="8" count="0"/>
        </references>
      </pivotArea>
    </format>
    <format dxfId="26338">
      <pivotArea dataOnly="0" labelOnly="1" outline="0" fieldPosition="0">
        <references count="2">
          <reference field="1" count="1" selected="0">
            <x v="95"/>
          </reference>
          <reference field="8" count="0"/>
        </references>
      </pivotArea>
    </format>
    <format dxfId="26339">
      <pivotArea dataOnly="0" labelOnly="1" outline="0" fieldPosition="0">
        <references count="2">
          <reference field="1" count="1" selected="0">
            <x v="311"/>
          </reference>
          <reference field="8" count="0"/>
        </references>
      </pivotArea>
    </format>
    <format dxfId="26340">
      <pivotArea dataOnly="0" labelOnly="1" outline="0" fieldPosition="0">
        <references count="2">
          <reference field="1" count="1" selected="0">
            <x v="25"/>
          </reference>
          <reference field="8" count="0"/>
        </references>
      </pivotArea>
    </format>
    <format dxfId="26341">
      <pivotArea dataOnly="0" labelOnly="1" outline="0" fieldPosition="0">
        <references count="2">
          <reference field="1" count="1" selected="0">
            <x v="249"/>
          </reference>
          <reference field="8" count="0"/>
        </references>
      </pivotArea>
    </format>
    <format dxfId="26342">
      <pivotArea dataOnly="0" labelOnly="1" outline="0" fieldPosition="0">
        <references count="2">
          <reference field="1" count="1" selected="0">
            <x v="139"/>
          </reference>
          <reference field="8" count="0"/>
        </references>
      </pivotArea>
    </format>
    <format dxfId="26343">
      <pivotArea dataOnly="0" labelOnly="1" outline="0" fieldPosition="0">
        <references count="2">
          <reference field="1" count="1" selected="0">
            <x v="350"/>
          </reference>
          <reference field="8" count="0"/>
        </references>
      </pivotArea>
    </format>
    <format dxfId="26344">
      <pivotArea dataOnly="0" labelOnly="1" outline="0" fieldPosition="0">
        <references count="2">
          <reference field="1" count="1" selected="0">
            <x v="290"/>
          </reference>
          <reference field="8" count="0"/>
        </references>
      </pivotArea>
    </format>
    <format dxfId="26345">
      <pivotArea dataOnly="0" labelOnly="1" outline="0" fieldPosition="0">
        <references count="2">
          <reference field="1" count="1" selected="0">
            <x v="338"/>
          </reference>
          <reference field="8" count="0"/>
        </references>
      </pivotArea>
    </format>
    <format dxfId="26346">
      <pivotArea dataOnly="0" labelOnly="1" outline="0" fieldPosition="0">
        <references count="2">
          <reference field="1" count="1" selected="0">
            <x v="64"/>
          </reference>
          <reference field="8" count="0"/>
        </references>
      </pivotArea>
    </format>
    <format dxfId="26347">
      <pivotArea dataOnly="0" labelOnly="1" outline="0" fieldPosition="0">
        <references count="2">
          <reference field="1" count="1" selected="0">
            <x v="248"/>
          </reference>
          <reference field="8" count="0"/>
        </references>
      </pivotArea>
    </format>
    <format dxfId="26348">
      <pivotArea dataOnly="0" labelOnly="1" outline="0" fieldPosition="0">
        <references count="2">
          <reference field="1" count="1" selected="0">
            <x v="2"/>
          </reference>
          <reference field="8" count="0"/>
        </references>
      </pivotArea>
    </format>
    <format dxfId="26349">
      <pivotArea dataOnly="0" labelOnly="1" outline="0" fieldPosition="0">
        <references count="2">
          <reference field="1" count="1" selected="0">
            <x v="385"/>
          </reference>
          <reference field="8" count="0"/>
        </references>
      </pivotArea>
    </format>
    <format dxfId="26350">
      <pivotArea dataOnly="0" labelOnly="1" outline="0" fieldPosition="0">
        <references count="2">
          <reference field="1" count="1" selected="0">
            <x v="254"/>
          </reference>
          <reference field="8" count="0"/>
        </references>
      </pivotArea>
    </format>
    <format dxfId="26351">
      <pivotArea dataOnly="0" labelOnly="1" outline="0" fieldPosition="0">
        <references count="2">
          <reference field="1" count="1" selected="0">
            <x v="129"/>
          </reference>
          <reference field="8" count="0"/>
        </references>
      </pivotArea>
    </format>
    <format dxfId="26352">
      <pivotArea dataOnly="0" labelOnly="1" outline="0" fieldPosition="0">
        <references count="2">
          <reference field="1" count="1" selected="0">
            <x v="239"/>
          </reference>
          <reference field="8" count="0"/>
        </references>
      </pivotArea>
    </format>
    <format dxfId="26353">
      <pivotArea dataOnly="0" labelOnly="1" outline="0" fieldPosition="0">
        <references count="2">
          <reference field="1" count="1" selected="0">
            <x v="310"/>
          </reference>
          <reference field="8" count="0"/>
        </references>
      </pivotArea>
    </format>
    <format dxfId="26354">
      <pivotArea dataOnly="0" labelOnly="1" outline="0" fieldPosition="0">
        <references count="2">
          <reference field="1" count="1" selected="0">
            <x v="87"/>
          </reference>
          <reference field="8" count="0"/>
        </references>
      </pivotArea>
    </format>
    <format dxfId="26355">
      <pivotArea dataOnly="0" labelOnly="1" outline="0" fieldPosition="0">
        <references count="2">
          <reference field="1" count="1" selected="0">
            <x v="236"/>
          </reference>
          <reference field="8" count="0"/>
        </references>
      </pivotArea>
    </format>
    <format dxfId="26356">
      <pivotArea dataOnly="0" labelOnly="1" outline="0" fieldPosition="0">
        <references count="2">
          <reference field="1" count="1" selected="0">
            <x v="279"/>
          </reference>
          <reference field="8" count="0"/>
        </references>
      </pivotArea>
    </format>
    <format dxfId="26357">
      <pivotArea dataOnly="0" labelOnly="1" outline="0" fieldPosition="0">
        <references count="2">
          <reference field="1" count="1" selected="0">
            <x v="312"/>
          </reference>
          <reference field="8" count="0"/>
        </references>
      </pivotArea>
    </format>
    <format dxfId="26358">
      <pivotArea dataOnly="0" labelOnly="1" outline="0" fieldPosition="0">
        <references count="2">
          <reference field="1" count="1" selected="0">
            <x v="367"/>
          </reference>
          <reference field="8" count="0"/>
        </references>
      </pivotArea>
    </format>
    <format dxfId="26359">
      <pivotArea dataOnly="0" labelOnly="1" outline="0" fieldPosition="0">
        <references count="2">
          <reference field="1" count="1" selected="0">
            <x v="112"/>
          </reference>
          <reference field="8" count="0"/>
        </references>
      </pivotArea>
    </format>
    <format dxfId="26360">
      <pivotArea dataOnly="0" labelOnly="1" outline="0" fieldPosition="0">
        <references count="2">
          <reference field="1" count="1" selected="0">
            <x v="93"/>
          </reference>
          <reference field="8" count="0"/>
        </references>
      </pivotArea>
    </format>
    <format dxfId="26361">
      <pivotArea dataOnly="0" labelOnly="1" outline="0" fieldPosition="0">
        <references count="2">
          <reference field="1" count="1" selected="0">
            <x v="232"/>
          </reference>
          <reference field="8" count="0"/>
        </references>
      </pivotArea>
    </format>
    <format dxfId="26362">
      <pivotArea dataOnly="0" labelOnly="1" outline="0" fieldPosition="0">
        <references count="2">
          <reference field="1" count="1" selected="0">
            <x v="266"/>
          </reference>
          <reference field="8" count="0"/>
        </references>
      </pivotArea>
    </format>
    <format dxfId="26363">
      <pivotArea dataOnly="0" labelOnly="1" outline="0" fieldPosition="0">
        <references count="2">
          <reference field="1" count="1" selected="0">
            <x v="96"/>
          </reference>
          <reference field="8" count="0"/>
        </references>
      </pivotArea>
    </format>
    <format dxfId="26364">
      <pivotArea dataOnly="0" labelOnly="1" outline="0" fieldPosition="0">
        <references count="2">
          <reference field="1" count="1" selected="0">
            <x v="138"/>
          </reference>
          <reference field="8" count="0"/>
        </references>
      </pivotArea>
    </format>
    <format dxfId="26365">
      <pivotArea dataOnly="0" labelOnly="1" outline="0" fieldPosition="0">
        <references count="2">
          <reference field="1" count="1" selected="0">
            <x v="240"/>
          </reference>
          <reference field="8" count="0"/>
        </references>
      </pivotArea>
    </format>
    <format dxfId="26366">
      <pivotArea dataOnly="0" labelOnly="1" outline="0" fieldPosition="0">
        <references count="2">
          <reference field="1" count="1" selected="0">
            <x v="341"/>
          </reference>
          <reference field="8" count="0"/>
        </references>
      </pivotArea>
    </format>
    <format dxfId="26367">
      <pivotArea dataOnly="0" labelOnly="1" outline="0" fieldPosition="0">
        <references count="2">
          <reference field="1" count="1" selected="0">
            <x v="334"/>
          </reference>
          <reference field="8" count="0"/>
        </references>
      </pivotArea>
    </format>
    <format dxfId="26368">
      <pivotArea dataOnly="0" labelOnly="1" outline="0" fieldPosition="0">
        <references count="2">
          <reference field="1" count="1" selected="0">
            <x v="183"/>
          </reference>
          <reference field="8" count="0"/>
        </references>
      </pivotArea>
    </format>
    <format dxfId="26369">
      <pivotArea dataOnly="0" labelOnly="1" outline="0" fieldPosition="0">
        <references count="2">
          <reference field="1" count="1" selected="0">
            <x v="294"/>
          </reference>
          <reference field="8" count="0"/>
        </references>
      </pivotArea>
    </format>
    <format dxfId="26370">
      <pivotArea dataOnly="0" labelOnly="1" outline="0" fieldPosition="0">
        <references count="2">
          <reference field="1" count="1" selected="0">
            <x v="134"/>
          </reference>
          <reference field="8" count="0"/>
        </references>
      </pivotArea>
    </format>
    <format dxfId="26371">
      <pivotArea dataOnly="0" labelOnly="1" outline="0" fieldPosition="0">
        <references count="2">
          <reference field="1" count="1" selected="0">
            <x v="195"/>
          </reference>
          <reference field="8" count="0"/>
        </references>
      </pivotArea>
    </format>
    <format dxfId="26372">
      <pivotArea dataOnly="0" labelOnly="1" outline="0" fieldPosition="0">
        <references count="2">
          <reference field="1" count="1" selected="0">
            <x v="28"/>
          </reference>
          <reference field="8" count="0"/>
        </references>
      </pivotArea>
    </format>
    <format dxfId="26373">
      <pivotArea dataOnly="0" labelOnly="1" outline="0" fieldPosition="0">
        <references count="2">
          <reference field="1" count="1" selected="0">
            <x v="281"/>
          </reference>
          <reference field="8" count="0"/>
        </references>
      </pivotArea>
    </format>
    <format dxfId="26374">
      <pivotArea dataOnly="0" labelOnly="1" outline="0" fieldPosition="0">
        <references count="2">
          <reference field="1" count="1" selected="0">
            <x v="92"/>
          </reference>
          <reference field="8" count="0"/>
        </references>
      </pivotArea>
    </format>
    <format dxfId="26375">
      <pivotArea dataOnly="0" labelOnly="1" outline="0" fieldPosition="0">
        <references count="2">
          <reference field="1" count="1" selected="0">
            <x v="115"/>
          </reference>
          <reference field="8" count="0"/>
        </references>
      </pivotArea>
    </format>
    <format dxfId="26376">
      <pivotArea dataOnly="0" labelOnly="1" outline="0" fieldPosition="0">
        <references count="2">
          <reference field="1" count="1" selected="0">
            <x v="55"/>
          </reference>
          <reference field="8" count="0"/>
        </references>
      </pivotArea>
    </format>
    <format dxfId="26377">
      <pivotArea dataOnly="0" labelOnly="1" outline="0" fieldPosition="0">
        <references count="2">
          <reference field="1" count="1" selected="0">
            <x v="210"/>
          </reference>
          <reference field="8" count="0"/>
        </references>
      </pivotArea>
    </format>
    <format dxfId="26378">
      <pivotArea dataOnly="0" labelOnly="1" outline="0" fieldPosition="0">
        <references count="2">
          <reference field="1" count="1" selected="0">
            <x v="373"/>
          </reference>
          <reference field="8" count="0"/>
        </references>
      </pivotArea>
    </format>
    <format dxfId="26379">
      <pivotArea dataOnly="0" labelOnly="1" outline="0" fieldPosition="0">
        <references count="2">
          <reference field="1" count="1" selected="0">
            <x v="89"/>
          </reference>
          <reference field="8" count="0"/>
        </references>
      </pivotArea>
    </format>
    <format dxfId="26380">
      <pivotArea dataOnly="0" labelOnly="1" outline="0" fieldPosition="0">
        <references count="2">
          <reference field="1" count="1" selected="0">
            <x v="122"/>
          </reference>
          <reference field="8" count="0"/>
        </references>
      </pivotArea>
    </format>
    <format dxfId="26381">
      <pivotArea dataOnly="0" labelOnly="1" outline="0" fieldPosition="0">
        <references count="2">
          <reference field="1" count="1" selected="0">
            <x v="362"/>
          </reference>
          <reference field="8" count="0"/>
        </references>
      </pivotArea>
    </format>
    <format dxfId="26382">
      <pivotArea dataOnly="0" labelOnly="1" outline="0" fieldPosition="0">
        <references count="2">
          <reference field="1" count="1" selected="0">
            <x v="127"/>
          </reference>
          <reference field="8" count="0"/>
        </references>
      </pivotArea>
    </format>
    <format dxfId="26383">
      <pivotArea dataOnly="0" labelOnly="1" outline="0" fieldPosition="0">
        <references count="2">
          <reference field="1" count="1" selected="0">
            <x v="1"/>
          </reference>
          <reference field="8" count="0"/>
        </references>
      </pivotArea>
    </format>
    <format dxfId="26384">
      <pivotArea dataOnly="0" labelOnly="1" outline="0" fieldPosition="0">
        <references count="2">
          <reference field="1" count="1" selected="0">
            <x v="343"/>
          </reference>
          <reference field="8" count="0"/>
        </references>
      </pivotArea>
    </format>
    <format dxfId="26385">
      <pivotArea dataOnly="0" labelOnly="1" outline="0" fieldPosition="0">
        <references count="2">
          <reference field="1" count="1" selected="0">
            <x v="218"/>
          </reference>
          <reference field="8" count="0"/>
        </references>
      </pivotArea>
    </format>
    <format dxfId="26386">
      <pivotArea dataOnly="0" labelOnly="1" outline="0" fieldPosition="0">
        <references count="2">
          <reference field="1" count="1" selected="0">
            <x v="347"/>
          </reference>
          <reference field="8" count="0"/>
        </references>
      </pivotArea>
    </format>
    <format dxfId="26387">
      <pivotArea dataOnly="0" labelOnly="1" outline="0" fieldPosition="0">
        <references count="2">
          <reference field="1" count="1" selected="0">
            <x v="123"/>
          </reference>
          <reference field="8" count="0"/>
        </references>
      </pivotArea>
    </format>
    <format dxfId="26388">
      <pivotArea dataOnly="0" labelOnly="1" outline="0" fieldPosition="0">
        <references count="2">
          <reference field="1" count="1" selected="0">
            <x v="191"/>
          </reference>
          <reference field="8" count="0"/>
        </references>
      </pivotArea>
    </format>
    <format dxfId="26389">
      <pivotArea dataOnly="0" labelOnly="1" outline="0" fieldPosition="0">
        <references count="2">
          <reference field="1" count="1" selected="0">
            <x v="319"/>
          </reference>
          <reference field="8" count="0"/>
        </references>
      </pivotArea>
    </format>
    <format dxfId="26390">
      <pivotArea dataOnly="0" labelOnly="1" outline="0" fieldPosition="0">
        <references count="2">
          <reference field="1" count="1" selected="0">
            <x v="121"/>
          </reference>
          <reference field="8" count="0"/>
        </references>
      </pivotArea>
    </format>
    <format dxfId="26391">
      <pivotArea dataOnly="0" labelOnly="1" outline="0" fieldPosition="0">
        <references count="2">
          <reference field="1" count="1" selected="0">
            <x v="178"/>
          </reference>
          <reference field="8" count="0"/>
        </references>
      </pivotArea>
    </format>
    <format dxfId="26392">
      <pivotArea dataOnly="0" labelOnly="1" outline="0" fieldPosition="0">
        <references count="2">
          <reference field="1" count="1" selected="0">
            <x v="0"/>
          </reference>
          <reference field="8" count="0"/>
        </references>
      </pivotArea>
    </format>
    <format dxfId="26393">
      <pivotArea dataOnly="0" labelOnly="1" outline="0" fieldPosition="0">
        <references count="2">
          <reference field="1" count="1" selected="0">
            <x v="140"/>
          </reference>
          <reference field="8" count="0"/>
        </references>
      </pivotArea>
    </format>
    <format dxfId="26394">
      <pivotArea dataOnly="0" labelOnly="1" outline="0" fieldPosition="0">
        <references count="2">
          <reference field="1" count="1" selected="0">
            <x v="285"/>
          </reference>
          <reference field="8" count="0"/>
        </references>
      </pivotArea>
    </format>
    <format dxfId="26395">
      <pivotArea dataOnly="0" labelOnly="1" outline="0" fieldPosition="0">
        <references count="2">
          <reference field="1" count="1" selected="0">
            <x v="22"/>
          </reference>
          <reference field="8" count="0"/>
        </references>
      </pivotArea>
    </format>
    <format dxfId="26396">
      <pivotArea dataOnly="0" labelOnly="1" outline="0" fieldPosition="0">
        <references count="2">
          <reference field="1" count="1" selected="0">
            <x v="177"/>
          </reference>
          <reference field="8" count="0"/>
        </references>
      </pivotArea>
    </format>
    <format dxfId="26397">
      <pivotArea dataOnly="0" labelOnly="1" outline="0" fieldPosition="0">
        <references count="2">
          <reference field="1" count="1" selected="0">
            <x v="24"/>
          </reference>
          <reference field="8" count="0"/>
        </references>
      </pivotArea>
    </format>
    <format dxfId="26398">
      <pivotArea dataOnly="0" labelOnly="1" outline="0" fieldPosition="0">
        <references count="2">
          <reference field="1" count="1" selected="0">
            <x v="188"/>
          </reference>
          <reference field="8" count="0"/>
        </references>
      </pivotArea>
    </format>
    <format dxfId="26399">
      <pivotArea dataOnly="0" labelOnly="1" outline="0" fieldPosition="0">
        <references count="2">
          <reference field="1" count="1" selected="0">
            <x v="38"/>
          </reference>
          <reference field="8" count="0"/>
        </references>
      </pivotArea>
    </format>
    <format dxfId="26400">
      <pivotArea dataOnly="0" labelOnly="1" outline="0" fieldPosition="0">
        <references count="2">
          <reference field="1" count="1" selected="0">
            <x v="33"/>
          </reference>
          <reference field="8" count="0"/>
        </references>
      </pivotArea>
    </format>
    <format dxfId="26401">
      <pivotArea dataOnly="0" labelOnly="1" outline="0" fieldPosition="0">
        <references count="2">
          <reference field="1" count="1" selected="0">
            <x v="10"/>
          </reference>
          <reference field="8" count="0"/>
        </references>
      </pivotArea>
    </format>
    <format dxfId="26402">
      <pivotArea dataOnly="0" labelOnly="1" outline="0" fieldPosition="0">
        <references count="2">
          <reference field="1" count="1" selected="0">
            <x v="278"/>
          </reference>
          <reference field="8" count="0"/>
        </references>
      </pivotArea>
    </format>
    <format dxfId="26403">
      <pivotArea dataOnly="0" labelOnly="1" outline="0" fieldPosition="0">
        <references count="2">
          <reference field="1" count="1" selected="0">
            <x v="113"/>
          </reference>
          <reference field="8" count="0"/>
        </references>
      </pivotArea>
    </format>
    <format dxfId="26404">
      <pivotArea dataOnly="0" labelOnly="1" outline="0" fieldPosition="0">
        <references count="2">
          <reference field="1" count="1" selected="0">
            <x v="237"/>
          </reference>
          <reference field="8" count="0"/>
        </references>
      </pivotArea>
    </format>
    <format dxfId="26405">
      <pivotArea dataOnly="0" labelOnly="1" outline="0" fieldPosition="0">
        <references count="2">
          <reference field="1" count="1" selected="0">
            <x v="48"/>
          </reference>
          <reference field="8" count="0"/>
        </references>
      </pivotArea>
    </format>
    <format dxfId="26406">
      <pivotArea dataOnly="0" labelOnly="1" outline="0" fieldPosition="0">
        <references count="2">
          <reference field="1" count="1" selected="0">
            <x v="185"/>
          </reference>
          <reference field="8" count="0"/>
        </references>
      </pivotArea>
    </format>
    <format dxfId="26407">
      <pivotArea dataOnly="0" labelOnly="1" outline="0" fieldPosition="0">
        <references count="2">
          <reference field="1" count="1" selected="0">
            <x v="189"/>
          </reference>
          <reference field="8" count="0"/>
        </references>
      </pivotArea>
    </format>
    <format dxfId="26408">
      <pivotArea dataOnly="0" labelOnly="1" outline="0" fieldPosition="0">
        <references count="2">
          <reference field="1" count="1" selected="0">
            <x v="221"/>
          </reference>
          <reference field="8" count="0"/>
        </references>
      </pivotArea>
    </format>
    <format dxfId="26409">
      <pivotArea dataOnly="0" labelOnly="1" outline="0" fieldPosition="0">
        <references count="2">
          <reference field="1" count="1" selected="0">
            <x v="348"/>
          </reference>
          <reference field="8" count="0"/>
        </references>
      </pivotArea>
    </format>
    <format dxfId="26410">
      <pivotArea dataOnly="0" labelOnly="1" outline="0" fieldPosition="0">
        <references count="2">
          <reference field="1" count="1" selected="0">
            <x v="163"/>
          </reference>
          <reference field="8" count="0"/>
        </references>
      </pivotArea>
    </format>
    <format dxfId="26411">
      <pivotArea dataOnly="0" labelOnly="1" outline="0" fieldPosition="0">
        <references count="2">
          <reference field="1" count="1" selected="0">
            <x v="226"/>
          </reference>
          <reference field="8" count="0"/>
        </references>
      </pivotArea>
    </format>
    <format dxfId="26412">
      <pivotArea dataOnly="0" labelOnly="1" outline="0" fieldPosition="0">
        <references count="2">
          <reference field="1" count="1" selected="0">
            <x v="333"/>
          </reference>
          <reference field="8" count="0"/>
        </references>
      </pivotArea>
    </format>
    <format dxfId="26413">
      <pivotArea dataOnly="0" labelOnly="1" outline="0" fieldPosition="0">
        <references count="2">
          <reference field="1" count="1" selected="0">
            <x v="378"/>
          </reference>
          <reference field="8" count="0"/>
        </references>
      </pivotArea>
    </format>
    <format dxfId="26414">
      <pivotArea dataOnly="0" labelOnly="1" outline="0" fieldPosition="0">
        <references count="2">
          <reference field="1" count="1" selected="0">
            <x v="47"/>
          </reference>
          <reference field="8" count="0"/>
        </references>
      </pivotArea>
    </format>
    <format dxfId="26415">
      <pivotArea dataOnly="0" labelOnly="1" outline="0" fieldPosition="0">
        <references count="2">
          <reference field="1" count="1" selected="0">
            <x v="120"/>
          </reference>
          <reference field="8" count="0"/>
        </references>
      </pivotArea>
    </format>
    <format dxfId="26416">
      <pivotArea dataOnly="0" labelOnly="1" outline="0" fieldPosition="0">
        <references count="2">
          <reference field="1" count="1" selected="0">
            <x v="277"/>
          </reference>
          <reference field="8" count="0"/>
        </references>
      </pivotArea>
    </format>
    <format dxfId="26417">
      <pivotArea dataOnly="0" labelOnly="1" outline="0" fieldPosition="0">
        <references count="2">
          <reference field="1" count="1" selected="0">
            <x v="215"/>
          </reference>
          <reference field="8" count="0"/>
        </references>
      </pivotArea>
    </format>
    <format dxfId="26418">
      <pivotArea dataOnly="0" labelOnly="1" outline="0" fieldPosition="0">
        <references count="2">
          <reference field="1" count="1" selected="0">
            <x v="388"/>
          </reference>
          <reference field="8" count="0"/>
        </references>
      </pivotArea>
    </format>
    <format dxfId="26419">
      <pivotArea dataOnly="0" labelOnly="1" outline="0" fieldPosition="0">
        <references count="2">
          <reference field="1" count="1" selected="0">
            <x v="110"/>
          </reference>
          <reference field="8" count="0"/>
        </references>
      </pivotArea>
    </format>
    <format dxfId="26420">
      <pivotArea dataOnly="0" labelOnly="1" outline="0" fieldPosition="0">
        <references count="2">
          <reference field="1" count="1" selected="0">
            <x v="223"/>
          </reference>
          <reference field="8" count="0"/>
        </references>
      </pivotArea>
    </format>
    <format dxfId="26421">
      <pivotArea dataOnly="0" labelOnly="1" outline="0" fieldPosition="0">
        <references count="2">
          <reference field="1" count="1" selected="0">
            <x v="196"/>
          </reference>
          <reference field="8" count="0"/>
        </references>
      </pivotArea>
    </format>
    <format dxfId="26422">
      <pivotArea dataOnly="0" labelOnly="1" outline="0" fieldPosition="0">
        <references count="2">
          <reference field="1" count="1" selected="0">
            <x v="190"/>
          </reference>
          <reference field="8" count="0"/>
        </references>
      </pivotArea>
    </format>
    <format dxfId="26423">
      <pivotArea dataOnly="0" labelOnly="1" outline="0" fieldPosition="0">
        <references count="2">
          <reference field="1" count="1" selected="0">
            <x v="36"/>
          </reference>
          <reference field="8" count="0"/>
        </references>
      </pivotArea>
    </format>
    <format dxfId="26424">
      <pivotArea dataOnly="0" labelOnly="1" outline="0" fieldPosition="0">
        <references count="2">
          <reference field="1" count="1" selected="0">
            <x v="212"/>
          </reference>
          <reference field="8" count="0"/>
        </references>
      </pivotArea>
    </format>
    <format dxfId="26425">
      <pivotArea dataOnly="0" labelOnly="1" outline="0" fieldPosition="0">
        <references count="2">
          <reference field="1" count="1" selected="0">
            <x v="99"/>
          </reference>
          <reference field="8" count="0"/>
        </references>
      </pivotArea>
    </format>
    <format dxfId="26426">
      <pivotArea dataOnly="0" labelOnly="1" outline="0" fieldPosition="0">
        <references count="2">
          <reference field="1" count="1" selected="0">
            <x v="304"/>
          </reference>
          <reference field="8" count="0"/>
        </references>
      </pivotArea>
    </format>
    <format dxfId="26427">
      <pivotArea dataOnly="0" labelOnly="1" outline="0" fieldPosition="0">
        <references count="2">
          <reference field="1" count="1" selected="0">
            <x v="238"/>
          </reference>
          <reference field="8" count="0"/>
        </references>
      </pivotArea>
    </format>
    <format dxfId="26428">
      <pivotArea dataOnly="0" labelOnly="1" outline="0" fieldPosition="0">
        <references count="2">
          <reference field="1" count="1" selected="0">
            <x v="63"/>
          </reference>
          <reference field="8" count="0"/>
        </references>
      </pivotArea>
    </format>
    <format dxfId="26429">
      <pivotArea dataOnly="0" labelOnly="1" outline="0" fieldPosition="0">
        <references count="2">
          <reference field="1" count="1" selected="0">
            <x v="392"/>
          </reference>
          <reference field="8" count="0"/>
        </references>
      </pivotArea>
    </format>
    <format dxfId="26430">
      <pivotArea dataOnly="0" labelOnly="1" outline="0" fieldPosition="0">
        <references count="2">
          <reference field="1" count="1" selected="0">
            <x v="6"/>
          </reference>
          <reference field="8" count="0"/>
        </references>
      </pivotArea>
    </format>
    <format dxfId="26431">
      <pivotArea dataOnly="0" labelOnly="1" outline="0" fieldPosition="0">
        <references count="2">
          <reference field="1" count="1" selected="0">
            <x v="302"/>
          </reference>
          <reference field="8" count="0"/>
        </references>
      </pivotArea>
    </format>
    <format dxfId="26432">
      <pivotArea dataOnly="0" labelOnly="1" outline="0" fieldPosition="0">
        <references count="2">
          <reference field="1" count="1" selected="0">
            <x v="201"/>
          </reference>
          <reference field="8" count="0"/>
        </references>
      </pivotArea>
    </format>
    <format dxfId="26433">
      <pivotArea dataOnly="0" labelOnly="1" outline="0" fieldPosition="0">
        <references count="2">
          <reference field="1" count="1" selected="0">
            <x v="297"/>
          </reference>
          <reference field="8" count="0"/>
        </references>
      </pivotArea>
    </format>
    <format dxfId="26434">
      <pivotArea dataOnly="0" labelOnly="1" outline="0" fieldPosition="0">
        <references count="2">
          <reference field="1" count="1" selected="0">
            <x v="355"/>
          </reference>
          <reference field="8" count="0"/>
        </references>
      </pivotArea>
    </format>
    <format dxfId="26435">
      <pivotArea dataOnly="0" labelOnly="1" outline="0" fieldPosition="0">
        <references count="2">
          <reference field="1" count="1" selected="0">
            <x v="7"/>
          </reference>
          <reference field="8" count="0"/>
        </references>
      </pivotArea>
    </format>
    <format dxfId="26436">
      <pivotArea dataOnly="0" labelOnly="1" outline="0" fieldPosition="0">
        <references count="2">
          <reference field="1" count="1" selected="0">
            <x v="31"/>
          </reference>
          <reference field="8" count="0"/>
        </references>
      </pivotArea>
    </format>
    <format dxfId="26437">
      <pivotArea dataOnly="0" labelOnly="1" outline="0" fieldPosition="0">
        <references count="2">
          <reference field="1" count="1" selected="0">
            <x v="130"/>
          </reference>
          <reference field="8" count="0"/>
        </references>
      </pivotArea>
    </format>
    <format dxfId="26438">
      <pivotArea dataOnly="0" labelOnly="1" outline="0" fieldPosition="0">
        <references count="2">
          <reference field="1" count="1" selected="0">
            <x v="126"/>
          </reference>
          <reference field="8" count="0"/>
        </references>
      </pivotArea>
    </format>
    <format dxfId="26439">
      <pivotArea dataOnly="0" labelOnly="1" outline="0" fieldPosition="0">
        <references count="2">
          <reference field="1" count="1" selected="0">
            <x v="247"/>
          </reference>
          <reference field="8" count="0"/>
        </references>
      </pivotArea>
    </format>
    <format dxfId="26440">
      <pivotArea dataOnly="0" labelOnly="1" outline="0" fieldPosition="0">
        <references count="2">
          <reference field="1" count="1" selected="0">
            <x v="69"/>
          </reference>
          <reference field="8" count="0"/>
        </references>
      </pivotArea>
    </format>
    <format dxfId="26441">
      <pivotArea dataOnly="0" labelOnly="1" outline="0" fieldPosition="0">
        <references count="2">
          <reference field="1" count="1" selected="0">
            <x v="199"/>
          </reference>
          <reference field="8" count="0"/>
        </references>
      </pivotArea>
    </format>
    <format dxfId="26442">
      <pivotArea dataOnly="0" labelOnly="1" outline="0" fieldPosition="0">
        <references count="2">
          <reference field="1" count="1" selected="0">
            <x v="80"/>
          </reference>
          <reference field="8" count="0"/>
        </references>
      </pivotArea>
    </format>
    <format dxfId="26443">
      <pivotArea dataOnly="0" labelOnly="1" outline="0" fieldPosition="0">
        <references count="2">
          <reference field="1" count="1" selected="0">
            <x v="45"/>
          </reference>
          <reference field="8" count="0"/>
        </references>
      </pivotArea>
    </format>
    <format dxfId="26444">
      <pivotArea dataOnly="0" labelOnly="1" outline="0" fieldPosition="0">
        <references count="2">
          <reference field="1" count="1" selected="0">
            <x v="23"/>
          </reference>
          <reference field="8" count="0"/>
        </references>
      </pivotArea>
    </format>
    <format dxfId="26445">
      <pivotArea dataOnly="0" labelOnly="1" outline="0" fieldPosition="0">
        <references count="2">
          <reference field="1" count="1" selected="0">
            <x v="303"/>
          </reference>
          <reference field="8" count="0"/>
        </references>
      </pivotArea>
    </format>
    <format dxfId="26446">
      <pivotArea dataOnly="0" labelOnly="1" outline="0" fieldPosition="0">
        <references count="2">
          <reference field="1" count="1" selected="0">
            <x v="27"/>
          </reference>
          <reference field="8" count="0"/>
        </references>
      </pivotArea>
    </format>
    <format dxfId="26447">
      <pivotArea dataOnly="0" labelOnly="1" outline="0" fieldPosition="0">
        <references count="2">
          <reference field="1" count="1" selected="0">
            <x v="360"/>
          </reference>
          <reference field="8" count="0"/>
        </references>
      </pivotArea>
    </format>
    <format dxfId="26448">
      <pivotArea dataOnly="0" labelOnly="1" outline="0" fieldPosition="0">
        <references count="2">
          <reference field="1" count="1" selected="0">
            <x v="40"/>
          </reference>
          <reference field="8" count="0"/>
        </references>
      </pivotArea>
    </format>
    <format dxfId="26449">
      <pivotArea dataOnly="0" labelOnly="1" outline="0" fieldPosition="0">
        <references count="2">
          <reference field="1" count="1" selected="0">
            <x v="219"/>
          </reference>
          <reference field="8" count="0"/>
        </references>
      </pivotArea>
    </format>
    <format dxfId="26450">
      <pivotArea dataOnly="0" labelOnly="1" outline="0" fieldPosition="0">
        <references count="2">
          <reference field="1" count="1" selected="0">
            <x v="58"/>
          </reference>
          <reference field="8" count="0"/>
        </references>
      </pivotArea>
    </format>
    <format dxfId="26451">
      <pivotArea dataOnly="0" labelOnly="1" outline="0" fieldPosition="0">
        <references count="2">
          <reference field="1" count="1" selected="0">
            <x v="53"/>
          </reference>
          <reference field="8" count="0"/>
        </references>
      </pivotArea>
    </format>
    <format dxfId="26452">
      <pivotArea dataOnly="0" labelOnly="1" outline="0" fieldPosition="0">
        <references count="2">
          <reference field="1" count="1" selected="0">
            <x v="380"/>
          </reference>
          <reference field="8" count="0"/>
        </references>
      </pivotArea>
    </format>
    <format dxfId="26453">
      <pivotArea dataOnly="0" labelOnly="1" outline="0" fieldPosition="0">
        <references count="2">
          <reference field="1" count="1" selected="0">
            <x v="43"/>
          </reference>
          <reference field="8" count="0"/>
        </references>
      </pivotArea>
    </format>
    <format dxfId="26454">
      <pivotArea dataOnly="0" labelOnly="1" outline="0" fieldPosition="0">
        <references count="2">
          <reference field="1" count="1" selected="0">
            <x v="118"/>
          </reference>
          <reference field="8" count="0"/>
        </references>
      </pivotArea>
    </format>
    <format dxfId="26455">
      <pivotArea dataOnly="0" labelOnly="1" outline="0" fieldPosition="0">
        <references count="2">
          <reference field="1" count="1" selected="0">
            <x v="255"/>
          </reference>
          <reference field="8" count="0"/>
        </references>
      </pivotArea>
    </format>
    <format dxfId="26456">
      <pivotArea dataOnly="0" labelOnly="1" outline="0" fieldPosition="0">
        <references count="2">
          <reference field="1" count="1" selected="0">
            <x v="332"/>
          </reference>
          <reference field="8" count="0"/>
        </references>
      </pivotArea>
    </format>
    <format dxfId="26457">
      <pivotArea dataOnly="0" labelOnly="1" outline="0" fieldPosition="0">
        <references count="2">
          <reference field="1" count="1" selected="0">
            <x v="152"/>
          </reference>
          <reference field="8" count="0"/>
        </references>
      </pivotArea>
    </format>
    <format dxfId="26458">
      <pivotArea dataOnly="0" labelOnly="1" outline="0" fieldPosition="0">
        <references count="2">
          <reference field="1" count="1" selected="0">
            <x v="293"/>
          </reference>
          <reference field="8" count="0"/>
        </references>
      </pivotArea>
    </format>
    <format dxfId="26459">
      <pivotArea dataOnly="0" labelOnly="1" outline="0" fieldPosition="0">
        <references count="2">
          <reference field="1" count="1" selected="0">
            <x v="382"/>
          </reference>
          <reference field="8" count="0"/>
        </references>
      </pivotArea>
    </format>
    <format dxfId="26460">
      <pivotArea dataOnly="0" labelOnly="1" outline="0" fieldPosition="0">
        <references count="2">
          <reference field="1" count="1" selected="0">
            <x v="4"/>
          </reference>
          <reference field="8" count="0"/>
        </references>
      </pivotArea>
    </format>
    <format dxfId="26461">
      <pivotArea dataOnly="0" labelOnly="1" outline="0" fieldPosition="0">
        <references count="2">
          <reference field="1" count="1" selected="0">
            <x v="3"/>
          </reference>
          <reference field="8" count="0"/>
        </references>
      </pivotArea>
    </format>
    <format dxfId="26462">
      <pivotArea dataOnly="0" labelOnly="1" outline="0" fieldPosition="0">
        <references count="2">
          <reference field="1" count="1" selected="0">
            <x v="59"/>
          </reference>
          <reference field="8" count="0"/>
        </references>
      </pivotArea>
    </format>
    <format dxfId="26463">
      <pivotArea dataOnly="0" labelOnly="1" outline="0" fieldPosition="0">
        <references count="2">
          <reference field="1" count="1" selected="0">
            <x v="42"/>
          </reference>
          <reference field="8" count="0"/>
        </references>
      </pivotArea>
    </format>
    <format dxfId="26464">
      <pivotArea dataOnly="0" labelOnly="1" outline="0" fieldPosition="0">
        <references count="2">
          <reference field="1" count="1" selected="0">
            <x v="165"/>
          </reference>
          <reference field="8" count="0"/>
        </references>
      </pivotArea>
    </format>
    <format dxfId="26465">
      <pivotArea dataOnly="0" labelOnly="1" outline="0" fieldPosition="0">
        <references count="2">
          <reference field="1" count="1" selected="0">
            <x v="346"/>
          </reference>
          <reference field="8" count="0"/>
        </references>
      </pivotArea>
    </format>
    <format dxfId="26466">
      <pivotArea dataOnly="0" labelOnly="1" outline="0" fieldPosition="0">
        <references count="2">
          <reference field="1" count="1" selected="0">
            <x v="258"/>
          </reference>
          <reference field="8" count="0"/>
        </references>
      </pivotArea>
    </format>
    <format dxfId="26467">
      <pivotArea dataOnly="0" labelOnly="1" outline="0" fieldPosition="0">
        <references count="2">
          <reference field="1" count="1" selected="0">
            <x v="217"/>
          </reference>
          <reference field="8" count="0"/>
        </references>
      </pivotArea>
    </format>
    <format dxfId="26468">
      <pivotArea dataOnly="0" labelOnly="1" outline="0" fieldPosition="0">
        <references count="2">
          <reference field="1" count="1" selected="0">
            <x v="361"/>
          </reference>
          <reference field="8" count="0"/>
        </references>
      </pivotArea>
    </format>
    <format dxfId="26469">
      <pivotArea dataOnly="0" labelOnly="1" outline="0" fieldPosition="0">
        <references count="2">
          <reference field="1" count="1" selected="0">
            <x v="79"/>
          </reference>
          <reference field="8" count="0"/>
        </references>
      </pivotArea>
    </format>
    <format dxfId="26470">
      <pivotArea dataOnly="0" labelOnly="1" outline="0" fieldPosition="0">
        <references count="2">
          <reference field="1" count="1" selected="0">
            <x v="242"/>
          </reference>
          <reference field="8" count="0"/>
        </references>
      </pivotArea>
    </format>
    <format dxfId="26471">
      <pivotArea dataOnly="0" labelOnly="1" outline="0" fieldPosition="0">
        <references count="2">
          <reference field="1" count="1" selected="0">
            <x v="353"/>
          </reference>
          <reference field="8" count="0"/>
        </references>
      </pivotArea>
    </format>
    <format dxfId="26472">
      <pivotArea dataOnly="0" labelOnly="1" outline="0" fieldPosition="0">
        <references count="2">
          <reference field="1" count="1" selected="0">
            <x v="124"/>
          </reference>
          <reference field="8" count="0"/>
        </references>
      </pivotArea>
    </format>
    <format dxfId="26473">
      <pivotArea dataOnly="0" labelOnly="1" outline="0" fieldPosition="0">
        <references count="2">
          <reference field="1" count="1" selected="0">
            <x v="97"/>
          </reference>
          <reference field="8" count="0"/>
        </references>
      </pivotArea>
    </format>
    <format dxfId="26474">
      <pivotArea dataOnly="0" labelOnly="1" outline="0" fieldPosition="0">
        <references count="2">
          <reference field="1" count="1" selected="0">
            <x v="208"/>
          </reference>
          <reference field="8" count="0"/>
        </references>
      </pivotArea>
    </format>
    <format dxfId="26475">
      <pivotArea dataOnly="0" labelOnly="1" outline="0" fieldPosition="0">
        <references count="2">
          <reference field="1" count="1" selected="0">
            <x v="245"/>
          </reference>
          <reference field="8" count="0"/>
        </references>
      </pivotArea>
    </format>
    <format dxfId="26476">
      <pivotArea dataOnly="0" labelOnly="1" outline="0" fieldPosition="0">
        <references count="2">
          <reference field="1" count="1" selected="0">
            <x v="271"/>
          </reference>
          <reference field="8" count="0"/>
        </references>
      </pivotArea>
    </format>
    <format dxfId="26477">
      <pivotArea dataOnly="0" labelOnly="1" outline="0" fieldPosition="0">
        <references count="2">
          <reference field="1" count="1" selected="0">
            <x v="98"/>
          </reference>
          <reference field="8" count="0"/>
        </references>
      </pivotArea>
    </format>
    <format dxfId="26478">
      <pivotArea dataOnly="0" labelOnly="1" outline="0" fieldPosition="0">
        <references count="2">
          <reference field="1" count="1" selected="0">
            <x v="381"/>
          </reference>
          <reference field="8" count="0"/>
        </references>
      </pivotArea>
    </format>
    <format dxfId="26479">
      <pivotArea dataOnly="0" labelOnly="1" outline="0" fieldPosition="0">
        <references count="2">
          <reference field="1" count="1" selected="0">
            <x v="66"/>
          </reference>
          <reference field="8" count="0"/>
        </references>
      </pivotArea>
    </format>
    <format dxfId="26480">
      <pivotArea dataOnly="0" labelOnly="1" outline="0" fieldPosition="0">
        <references count="2">
          <reference field="1" count="1" selected="0">
            <x v="172"/>
          </reference>
          <reference field="8" count="0"/>
        </references>
      </pivotArea>
    </format>
    <format dxfId="26481">
      <pivotArea dataOnly="0" labelOnly="1" outline="0" fieldPosition="0">
        <references count="2">
          <reference field="1" count="1" selected="0">
            <x v="76"/>
          </reference>
          <reference field="8" count="0"/>
        </references>
      </pivotArea>
    </format>
    <format dxfId="26482">
      <pivotArea dataOnly="0" labelOnly="1" outline="0" fieldPosition="0">
        <references count="2">
          <reference field="1" count="1" selected="0">
            <x v="18"/>
          </reference>
          <reference field="8" count="0"/>
        </references>
      </pivotArea>
    </format>
    <format dxfId="26483">
      <pivotArea dataOnly="0" labelOnly="1" outline="0" fieldPosition="0">
        <references count="2">
          <reference field="1" count="1" selected="0">
            <x v="359"/>
          </reference>
          <reference field="8" count="0"/>
        </references>
      </pivotArea>
    </format>
    <format dxfId="26484">
      <pivotArea dataOnly="0" labelOnly="1" outline="0" fieldPosition="0">
        <references count="2">
          <reference field="1" count="1" selected="0">
            <x v="251"/>
          </reference>
          <reference field="8" count="0"/>
        </references>
      </pivotArea>
    </format>
    <format dxfId="26485">
      <pivotArea dataOnly="0" labelOnly="1" outline="0" fieldPosition="0">
        <references count="2">
          <reference field="1" count="1" selected="0">
            <x v="244"/>
          </reference>
          <reference field="8" count="0"/>
        </references>
      </pivotArea>
    </format>
    <format dxfId="26486">
      <pivotArea dataOnly="0" labelOnly="1" outline="0" fieldPosition="0">
        <references count="2">
          <reference field="1" count="1" selected="0">
            <x v="182"/>
          </reference>
          <reference field="8" count="0"/>
        </references>
      </pivotArea>
    </format>
    <format dxfId="26487">
      <pivotArea dataOnly="0" labelOnly="1" outline="0" fieldPosition="0">
        <references count="2">
          <reference field="1" count="1" selected="0">
            <x v="44"/>
          </reference>
          <reference field="8" count="0"/>
        </references>
      </pivotArea>
    </format>
    <format dxfId="26488">
      <pivotArea dataOnly="0" labelOnly="1" outline="0" fieldPosition="0">
        <references count="2">
          <reference field="1" count="1" selected="0">
            <x v="101"/>
          </reference>
          <reference field="8" count="0"/>
        </references>
      </pivotArea>
    </format>
    <format dxfId="26489">
      <pivotArea dataOnly="0" labelOnly="1" outline="0" fieldPosition="0">
        <references count="2">
          <reference field="1" count="1" selected="0">
            <x v="180"/>
          </reference>
          <reference field="8" count="0"/>
        </references>
      </pivotArea>
    </format>
    <format dxfId="26490">
      <pivotArea dataOnly="0" labelOnly="1" outline="0" fieldPosition="0">
        <references count="2">
          <reference field="1" count="1" selected="0">
            <x v="9"/>
          </reference>
          <reference field="8" count="0"/>
        </references>
      </pivotArea>
    </format>
    <format dxfId="26491">
      <pivotArea dataOnly="0" labelOnly="1" outline="0" fieldPosition="0">
        <references count="2">
          <reference field="1" count="1" selected="0">
            <x v="269"/>
          </reference>
          <reference field="8" count="0"/>
        </references>
      </pivotArea>
    </format>
    <format dxfId="26492">
      <pivotArea dataOnly="0" labelOnly="1" outline="0" fieldPosition="0">
        <references count="2">
          <reference field="1" count="1" selected="0">
            <x v="313"/>
          </reference>
          <reference field="8" count="0"/>
        </references>
      </pivotArea>
    </format>
    <format dxfId="26493">
      <pivotArea dataOnly="0" labelOnly="1" outline="0" fieldPosition="0">
        <references count="2">
          <reference field="1" count="1" selected="0">
            <x v="46"/>
          </reference>
          <reference field="8" count="0"/>
        </references>
      </pivotArea>
    </format>
    <format dxfId="26494">
      <pivotArea dataOnly="0" labelOnly="1" outline="0" fieldPosition="0">
        <references count="2">
          <reference field="1" count="1" selected="0">
            <x v="77"/>
          </reference>
          <reference field="8" count="0"/>
        </references>
      </pivotArea>
    </format>
    <format dxfId="26495">
      <pivotArea dataOnly="0" labelOnly="1" outline="0" fieldPosition="0">
        <references count="2">
          <reference field="1" count="1" selected="0">
            <x v="150"/>
          </reference>
          <reference field="8" count="0"/>
        </references>
      </pivotArea>
    </format>
    <format dxfId="26496">
      <pivotArea dataOnly="0" labelOnly="1" outline="0" fieldPosition="0">
        <references count="2">
          <reference field="1" count="1" selected="0">
            <x v="205"/>
          </reference>
          <reference field="8" count="0"/>
        </references>
      </pivotArea>
    </format>
    <format dxfId="26497">
      <pivotArea dataOnly="0" labelOnly="1" outline="0" fieldPosition="0">
        <references count="2">
          <reference field="1" count="1" selected="0">
            <x v="132"/>
          </reference>
          <reference field="8" count="0"/>
        </references>
      </pivotArea>
    </format>
    <format dxfId="26498">
      <pivotArea dataOnly="0" labelOnly="1" outline="0" fieldPosition="0">
        <references count="2">
          <reference field="1" count="1" selected="0">
            <x v="171"/>
          </reference>
          <reference field="8" count="0"/>
        </references>
      </pivotArea>
    </format>
    <format dxfId="26499">
      <pivotArea dataOnly="0" labelOnly="1" outline="0" axis="axisValues" fieldPosition="0"/>
    </format>
    <format dxfId="26500">
      <pivotArea outline="0" collapsedLevelsAreSubtotals="1" fieldPosition="0"/>
    </format>
    <format dxfId="26501">
      <pivotArea dataOnly="0" labelOnly="1" outline="0" axis="axisValues" fieldPosition="0"/>
    </format>
    <format dxfId="26502">
      <pivotArea field="4" type="button" dataOnly="0" labelOnly="1" outline="0" axis="axisRow" fieldPosition="1"/>
    </format>
    <format dxfId="26503">
      <pivotArea field="5" type="button" dataOnly="0" labelOnly="1" outline="0"/>
    </format>
    <format dxfId="26504">
      <pivotArea outline="0" fieldPosition="0">
        <references count="1">
          <reference field="4294967294" count="1">
            <x v="0"/>
          </reference>
        </references>
      </pivotArea>
    </format>
    <format dxfId="26505">
      <pivotArea outline="0" collapsedLevelsAreSubtotals="1" fieldPosition="0"/>
    </format>
    <format dxfId="26506">
      <pivotArea dataOnly="0" labelOnly="1" outline="0" axis="axisValues" fieldPosition="0"/>
    </format>
    <format dxfId="26507">
      <pivotArea field="4" type="button" dataOnly="0" labelOnly="1" outline="0" axis="axisRow" fieldPosition="1"/>
    </format>
    <format dxfId="26508">
      <pivotArea field="4" type="button" dataOnly="0" labelOnly="1" outline="0" axis="axisRow" fieldPosition="1"/>
    </format>
    <format dxfId="26509">
      <pivotArea field="4" type="button" dataOnly="0" labelOnly="1" outline="0" axis="axisRow" fieldPosition="1"/>
    </format>
    <format dxfId="26510">
      <pivotArea field="4" type="button" dataOnly="0" labelOnly="1" outline="0" axis="axisRow" fieldPosition="1"/>
    </format>
    <format dxfId="26511">
      <pivotArea field="1" type="button" dataOnly="0" labelOnly="1" outline="0" axis="axisRow" fieldPosition="0"/>
    </format>
    <format dxfId="26512">
      <pivotArea field="4" type="button" dataOnly="0" labelOnly="1" outline="0" axis="axisRow" fieldPosition="1"/>
    </format>
    <format dxfId="26513">
      <pivotArea dataOnly="0" labelOnly="1" outline="0" axis="axisValues" fieldPosition="0"/>
    </format>
    <format dxfId="4426">
      <pivotArea field="4" type="button" dataOnly="0" labelOnly="1" outline="0" axis="axisRow" fieldPosition="1"/>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ass" xr10:uid="{D19D4DA0-A4F9-4D96-826D-6EE6D6542070}" sourceName="Class">
  <pivotTables>
    <pivotTable tabId="10" name="PivotTable1"/>
  </pivotTables>
  <data>
    <tabular pivotCacheId="255665147">
      <items count="4">
        <i x="0" s="1"/>
        <i x="3" s="1" nd="1"/>
        <i x="2" s="1" nd="1"/>
        <i x="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BC Class" xr10:uid="{CB12921D-57D9-4CCF-ABE1-DBE7F4F848F0}" cache="Slicer_Class" caption="ABC Class" columnCount="2" rowHeight="28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9AC858-88E1-4E76-B4BF-708E2C2FC463}" name="Table1" displayName="Table1" ref="A4:I405" totalsRowShown="0" headerRowDxfId="26522" dataDxfId="26521" headerRowBorderDxfId="26525" tableBorderDxfId="26524" totalsRowBorderDxfId="26523">
  <autoFilter ref="A4:I405" xr:uid="{939AC858-88E1-4E76-B4BF-708E2C2FC463}"/>
  <sortState xmlns:xlrd2="http://schemas.microsoft.com/office/spreadsheetml/2017/richdata2" ref="A5:I397">
    <sortCondition descending="1" ref="E4:E397"/>
  </sortState>
  <tableColumns count="9">
    <tableColumn id="1" xr3:uid="{B5623520-D83D-4719-BE7E-1240E2BBFAC1}" name="No" dataDxfId="3793">
      <calculatedColumnFormula>IF(B5&lt;&gt;"",ROW()-4,"")</calculatedColumnFormula>
    </tableColumn>
    <tableColumn id="2" xr3:uid="{C92C7D67-DAAC-4875-BD2D-59C6E4B5A099}" name="Item Name" dataDxfId="3788"/>
    <tableColumn id="3" xr3:uid="{5C13979B-ACF5-45C8-823C-AB54E84AC70A}" name="Quantity sold or Used" dataDxfId="3787"/>
    <tableColumn id="4" xr3:uid="{DA3FDAEB-6925-4E49-B06A-B5B2A32C1FFB}" name="Unit Cost (GHS)" dataDxfId="3786"/>
    <tableColumn id="5" xr3:uid="{29118E08-04D8-4A31-8400-18E87E6C8957}" name="Subtotal Cost" dataDxfId="3792"/>
    <tableColumn id="6" xr3:uid="{59915044-1060-4B6B-A3D4-096DDB347293}" name="% Contribution" dataDxfId="3791" dataCellStyle="Percent">
      <calculatedColumnFormula>IF(B5="","",Table1[[#This Row],[Subtotal Cost]]/SUM(Table1[Subtotal Cost]))</calculatedColumnFormula>
    </tableColumn>
    <tableColumn id="7" xr3:uid="{D8205559-5E36-43C9-8F67-0488262173E2}" name="Ranking" dataDxfId="3790" dataCellStyle="Percent">
      <calculatedColumnFormula>IF(B5="","",_xlfn.RANK.EQ(Table1[[#This Row],[% Contribution]],Table1[% Contribution]))</calculatedColumnFormula>
    </tableColumn>
    <tableColumn id="8" xr3:uid="{64BB9254-457F-4A0A-A47C-0E0D527A52FD}" name="Cum Total" dataDxfId="3789" dataCellStyle="Percent">
      <calculatedColumnFormula>IF(B5="","",SUMIFS(Table1[% Contribution],Table1[Ranking],"&lt;="&amp;Table1[[#This Row],[Ranking]]))</calculatedColumnFormula>
    </tableColumn>
    <tableColumn id="9" xr3:uid="{57A217FA-F3B4-464E-9F16-0664F2A24C88}" name="Class" dataDxfId="26520">
      <calculatedColumnFormula>IF(B5="","",_xlfn.SWITCH(TRUE,
  Table1[[#This Row],[Cum Total]] &lt;= 0.8, "A",
  Table1[[#This Row],[Cum Total]] &lt;= 0.95, "B",
  TRUE, "C"))</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6E28-6639-4A66-B214-75D978610ACC}">
  <sheetPr>
    <tabColor rgb="FFFF0000"/>
  </sheetPr>
  <dimension ref="A1:K52"/>
  <sheetViews>
    <sheetView showGridLines="0" workbookViewId="0">
      <pane ySplit="1" topLeftCell="A2" activePane="bottomLeft" state="frozen"/>
      <selection pane="bottomLeft" activeCell="G12" sqref="G12"/>
    </sheetView>
  </sheetViews>
  <sheetFormatPr defaultRowHeight="15" x14ac:dyDescent="0.25"/>
  <cols>
    <col min="1" max="1" width="15.28515625" customWidth="1"/>
    <col min="2" max="2" width="18" customWidth="1"/>
    <col min="3" max="3" width="9.28515625" customWidth="1"/>
    <col min="4" max="4" width="11.42578125" customWidth="1"/>
    <col min="6" max="6" width="13.42578125" customWidth="1"/>
    <col min="8" max="8" width="10" customWidth="1"/>
    <col min="10" max="10" width="22.7109375" customWidth="1"/>
    <col min="11" max="11" width="34.85546875" customWidth="1"/>
  </cols>
  <sheetData>
    <row r="1" spans="1:11" ht="21" customHeight="1" x14ac:dyDescent="0.35">
      <c r="D1" s="32" t="s">
        <v>5</v>
      </c>
      <c r="E1" s="32"/>
      <c r="F1" s="32"/>
      <c r="G1" s="32"/>
      <c r="H1" s="32"/>
      <c r="I1" s="32"/>
      <c r="J1" s="32"/>
      <c r="K1" s="12"/>
    </row>
    <row r="3" spans="1:11" x14ac:dyDescent="0.25">
      <c r="A3" s="30" t="s">
        <v>14</v>
      </c>
      <c r="B3" s="30"/>
    </row>
    <row r="4" spans="1:11" ht="27.75" customHeight="1" x14ac:dyDescent="0.25">
      <c r="A4" s="29" t="s">
        <v>9</v>
      </c>
      <c r="B4" s="29"/>
      <c r="C4" s="29"/>
      <c r="D4" s="29"/>
      <c r="E4" s="29"/>
      <c r="F4" s="29"/>
      <c r="G4" s="29"/>
    </row>
    <row r="6" spans="1:11" ht="33.75" customHeight="1" x14ac:dyDescent="0.25">
      <c r="A6" s="29" t="s">
        <v>10</v>
      </c>
      <c r="B6" s="29"/>
      <c r="C6" s="29"/>
      <c r="D6" s="29"/>
      <c r="E6" s="29"/>
      <c r="F6" s="29"/>
    </row>
    <row r="7" spans="1:11" ht="21" x14ac:dyDescent="0.35">
      <c r="A7" t="s">
        <v>11</v>
      </c>
      <c r="G7" s="4"/>
    </row>
    <row r="8" spans="1:11" x14ac:dyDescent="0.25">
      <c r="A8" t="s">
        <v>12</v>
      </c>
    </row>
    <row r="10" spans="1:11" ht="32.25" customHeight="1" x14ac:dyDescent="0.25">
      <c r="A10" s="29" t="s">
        <v>13</v>
      </c>
      <c r="B10" s="29"/>
      <c r="C10" s="29"/>
      <c r="D10" s="29"/>
      <c r="E10" s="29"/>
      <c r="F10" s="29"/>
      <c r="G10" s="29"/>
    </row>
    <row r="12" spans="1:11" x14ac:dyDescent="0.25">
      <c r="A12" s="30" t="s">
        <v>15</v>
      </c>
      <c r="B12" s="30"/>
    </row>
    <row r="13" spans="1:11" x14ac:dyDescent="0.25">
      <c r="A13" s="31" t="s">
        <v>16</v>
      </c>
      <c r="B13" s="31"/>
      <c r="C13" s="31"/>
      <c r="D13" s="31"/>
      <c r="E13" s="31"/>
    </row>
    <row r="14" spans="1:11" x14ac:dyDescent="0.25">
      <c r="A14" s="8"/>
      <c r="B14" s="8"/>
      <c r="C14" s="8"/>
      <c r="D14" s="8"/>
      <c r="E14" s="8"/>
    </row>
    <row r="15" spans="1:11" x14ac:dyDescent="0.25">
      <c r="A15" s="31" t="s">
        <v>17</v>
      </c>
      <c r="B15" s="31"/>
      <c r="C15" s="31"/>
    </row>
    <row r="16" spans="1:11" x14ac:dyDescent="0.25">
      <c r="A16" s="9" t="s">
        <v>0</v>
      </c>
      <c r="B16" s="10"/>
    </row>
    <row r="17" spans="1:8" x14ac:dyDescent="0.25">
      <c r="A17" s="35" t="s">
        <v>18</v>
      </c>
      <c r="B17" s="35"/>
    </row>
    <row r="18" spans="1:8" x14ac:dyDescent="0.25">
      <c r="A18" s="9" t="s">
        <v>19</v>
      </c>
      <c r="B18" s="10"/>
    </row>
    <row r="19" spans="1:8" x14ac:dyDescent="0.25">
      <c r="A19" s="31" t="s">
        <v>20</v>
      </c>
      <c r="B19" s="31"/>
      <c r="C19" s="31"/>
    </row>
    <row r="20" spans="1:8" x14ac:dyDescent="0.25">
      <c r="A20" s="34" t="s">
        <v>21</v>
      </c>
      <c r="B20" s="34"/>
      <c r="C20" s="11"/>
      <c r="D20" s="11"/>
    </row>
    <row r="21" spans="1:8" x14ac:dyDescent="0.25">
      <c r="A21" s="34" t="s">
        <v>98</v>
      </c>
      <c r="B21" s="34"/>
      <c r="C21" s="34"/>
      <c r="D21" s="11"/>
    </row>
    <row r="22" spans="1:8" x14ac:dyDescent="0.25">
      <c r="A22" s="34" t="s">
        <v>22</v>
      </c>
      <c r="B22" s="34"/>
      <c r="C22" s="34"/>
      <c r="D22" s="34"/>
    </row>
    <row r="24" spans="1:8" x14ac:dyDescent="0.25">
      <c r="A24" s="30" t="s">
        <v>31</v>
      </c>
      <c r="B24" s="30"/>
    </row>
    <row r="25" spans="1:8" x14ac:dyDescent="0.25">
      <c r="A25" s="27" t="s">
        <v>103</v>
      </c>
      <c r="B25" s="27"/>
      <c r="C25" s="27"/>
      <c r="D25" s="27"/>
      <c r="E25" s="27"/>
    </row>
    <row r="27" spans="1:8" x14ac:dyDescent="0.25">
      <c r="A27" s="27" t="s">
        <v>99</v>
      </c>
      <c r="B27" s="27"/>
      <c r="C27" s="27"/>
      <c r="D27" s="27"/>
      <c r="E27" s="27"/>
      <c r="F27" s="27"/>
      <c r="G27" s="27"/>
      <c r="H27" s="27"/>
    </row>
    <row r="29" spans="1:8" x14ac:dyDescent="0.25">
      <c r="A29" s="27" t="s">
        <v>23</v>
      </c>
      <c r="B29" s="27"/>
      <c r="C29" s="27"/>
      <c r="D29" s="27"/>
      <c r="E29" s="27"/>
      <c r="F29" s="27"/>
      <c r="G29" s="27"/>
      <c r="H29" s="27"/>
    </row>
    <row r="31" spans="1:8" x14ac:dyDescent="0.25">
      <c r="A31" t="s">
        <v>100</v>
      </c>
    </row>
    <row r="33" spans="1:8" x14ac:dyDescent="0.25">
      <c r="A33" t="s">
        <v>101</v>
      </c>
    </row>
    <row r="35" spans="1:8" ht="15.75" x14ac:dyDescent="0.25">
      <c r="A35" s="33" t="s">
        <v>24</v>
      </c>
      <c r="B35" s="33"/>
      <c r="C35" s="33"/>
    </row>
    <row r="36" spans="1:8" x14ac:dyDescent="0.25">
      <c r="A36" s="6"/>
    </row>
    <row r="37" spans="1:8" x14ac:dyDescent="0.25">
      <c r="A37" s="6" t="s">
        <v>25</v>
      </c>
    </row>
    <row r="38" spans="1:8" x14ac:dyDescent="0.25">
      <c r="A38" s="6"/>
    </row>
    <row r="39" spans="1:8" x14ac:dyDescent="0.25">
      <c r="A39" s="6" t="s">
        <v>26</v>
      </c>
    </row>
    <row r="40" spans="1:8" x14ac:dyDescent="0.25">
      <c r="A40" s="6"/>
    </row>
    <row r="41" spans="1:8" x14ac:dyDescent="0.25">
      <c r="A41" s="6" t="s">
        <v>27</v>
      </c>
    </row>
    <row r="43" spans="1:8" ht="15.75" x14ac:dyDescent="0.25">
      <c r="A43" s="5" t="s">
        <v>28</v>
      </c>
    </row>
    <row r="44" spans="1:8" x14ac:dyDescent="0.25">
      <c r="A44" s="28" t="s">
        <v>29</v>
      </c>
      <c r="B44" s="28"/>
      <c r="C44" s="28"/>
    </row>
    <row r="45" spans="1:8" x14ac:dyDescent="0.25">
      <c r="A45" s="6"/>
    </row>
    <row r="46" spans="1:8" x14ac:dyDescent="0.25">
      <c r="A46" s="28" t="s">
        <v>30</v>
      </c>
      <c r="B46" s="28"/>
      <c r="C46" s="28"/>
      <c r="D46" s="28"/>
      <c r="E46" s="28"/>
      <c r="F46" s="28"/>
      <c r="G46" s="28"/>
      <c r="H46" s="28"/>
    </row>
    <row r="47" spans="1:8" x14ac:dyDescent="0.25">
      <c r="A47" s="6"/>
    </row>
    <row r="48" spans="1:8" x14ac:dyDescent="0.25">
      <c r="A48" s="28" t="s">
        <v>102</v>
      </c>
      <c r="B48" s="28"/>
      <c r="C48" s="28"/>
      <c r="D48" s="28"/>
      <c r="E48" s="28"/>
      <c r="F48" s="28"/>
      <c r="G48" s="28"/>
      <c r="H48" s="28"/>
    </row>
    <row r="50" spans="1:3" x14ac:dyDescent="0.25">
      <c r="A50" s="27" t="s">
        <v>34</v>
      </c>
      <c r="B50" s="27"/>
      <c r="C50" s="27"/>
    </row>
    <row r="51" spans="1:3" x14ac:dyDescent="0.25">
      <c r="A51" s="27" t="s">
        <v>32</v>
      </c>
      <c r="B51" s="27"/>
    </row>
    <row r="52" spans="1:3" x14ac:dyDescent="0.25">
      <c r="A52" s="27" t="s">
        <v>33</v>
      </c>
      <c r="B52" s="27"/>
      <c r="C52" s="27"/>
    </row>
  </sheetData>
  <sheetProtection algorithmName="SHA-512" hashValue="Vyk9ok5f3jLJQ9432d5jczq1rRMasP4KwOGGBhK2e1U5vFmFyFLUqY9cGPYeTLDPfskeYmb5chk7rlPXGoNyhA==" saltValue="UVA2E5LlyXrqRj3tqSSrRg==" spinCount="100000" sheet="1" objects="1" scenarios="1"/>
  <mergeCells count="24">
    <mergeCell ref="D1:J1"/>
    <mergeCell ref="A29:H29"/>
    <mergeCell ref="A35:C35"/>
    <mergeCell ref="A44:C44"/>
    <mergeCell ref="A46:H46"/>
    <mergeCell ref="A20:B20"/>
    <mergeCell ref="A21:C21"/>
    <mergeCell ref="A22:D22"/>
    <mergeCell ref="A24:B24"/>
    <mergeCell ref="A25:E25"/>
    <mergeCell ref="A10:G10"/>
    <mergeCell ref="A15:C15"/>
    <mergeCell ref="A17:B17"/>
    <mergeCell ref="A19:C19"/>
    <mergeCell ref="A3:B3"/>
    <mergeCell ref="A51:B51"/>
    <mergeCell ref="A52:C52"/>
    <mergeCell ref="A50:C50"/>
    <mergeCell ref="A4:G4"/>
    <mergeCell ref="A6:F6"/>
    <mergeCell ref="A12:B12"/>
    <mergeCell ref="A13:E13"/>
    <mergeCell ref="A27:H27"/>
    <mergeCell ref="A48:H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AD71-4C92-474F-AC1E-DF809A6CCF28}">
  <sheetPr>
    <tabColor rgb="FFCCCC00"/>
  </sheetPr>
  <dimension ref="A1:I405"/>
  <sheetViews>
    <sheetView showGridLines="0" workbookViewId="0">
      <pane xSplit="9" ySplit="4" topLeftCell="J5" activePane="bottomRight" state="frozen"/>
      <selection pane="topRight" activeCell="J1" sqref="J1"/>
      <selection pane="bottomLeft" activeCell="A5" sqref="A5"/>
      <selection pane="bottomRight" activeCell="B5" sqref="B5:D405"/>
    </sheetView>
  </sheetViews>
  <sheetFormatPr defaultRowHeight="15" x14ac:dyDescent="0.25"/>
  <cols>
    <col min="1" max="1" width="7.5703125" style="55" customWidth="1"/>
    <col min="2" max="2" width="34.85546875" style="1" customWidth="1"/>
    <col min="3" max="3" width="22.28515625" style="2" customWidth="1"/>
    <col min="4" max="4" width="20.42578125" style="2" customWidth="1"/>
    <col min="5" max="5" width="19.5703125" style="3" customWidth="1"/>
    <col min="6" max="6" width="16" style="2" customWidth="1"/>
    <col min="7" max="7" width="17" style="2" hidden="1" customWidth="1"/>
    <col min="8" max="8" width="13.85546875" style="2" hidden="1" customWidth="1"/>
    <col min="9" max="9" width="9.140625" style="2" hidden="1" customWidth="1"/>
    <col min="10" max="16384" width="9.140625" style="1"/>
  </cols>
  <sheetData>
    <row r="1" spans="1:9" ht="83.25" customHeight="1" x14ac:dyDescent="0.25">
      <c r="A1" s="73"/>
      <c r="B1" s="73"/>
      <c r="C1" s="74" t="s">
        <v>4</v>
      </c>
      <c r="D1" s="74"/>
      <c r="E1" s="74"/>
      <c r="F1" s="74"/>
      <c r="G1" s="74"/>
      <c r="H1" s="74"/>
    </row>
    <row r="2" spans="1:9" ht="25.5" customHeight="1" x14ac:dyDescent="0.25">
      <c r="A2" s="75" t="s">
        <v>3</v>
      </c>
      <c r="B2" s="75"/>
      <c r="C2" s="76"/>
      <c r="D2" s="77" t="s">
        <v>7</v>
      </c>
      <c r="E2" s="26">
        <f>SUM(Table1[Subtotal Cost])</f>
        <v>0</v>
      </c>
      <c r="F2" s="78"/>
      <c r="G2" s="78"/>
      <c r="H2" s="78"/>
    </row>
    <row r="3" spans="1:9" ht="21" customHeight="1" x14ac:dyDescent="0.25">
      <c r="A3" s="79"/>
      <c r="B3" s="80"/>
      <c r="C3" s="80"/>
      <c r="D3" s="78"/>
      <c r="E3" s="81"/>
      <c r="F3" s="78"/>
      <c r="G3" s="78"/>
      <c r="H3" s="78"/>
    </row>
    <row r="4" spans="1:9" ht="31.5" x14ac:dyDescent="0.25">
      <c r="A4" s="51" t="s">
        <v>2</v>
      </c>
      <c r="B4" s="71" t="s">
        <v>0</v>
      </c>
      <c r="C4" s="71" t="s">
        <v>6</v>
      </c>
      <c r="D4" s="71" t="s">
        <v>1</v>
      </c>
      <c r="E4" s="70" t="s">
        <v>8</v>
      </c>
      <c r="F4" s="71" t="s">
        <v>89</v>
      </c>
      <c r="G4" s="71" t="s">
        <v>90</v>
      </c>
      <c r="H4" s="71" t="s">
        <v>91</v>
      </c>
      <c r="I4" s="72" t="s">
        <v>92</v>
      </c>
    </row>
    <row r="5" spans="1:9" ht="15.75" x14ac:dyDescent="0.25">
      <c r="A5" s="52" t="str">
        <f t="shared" ref="A5:A68" si="0">IF(B5&lt;&gt;"",ROW()-4,"")</f>
        <v/>
      </c>
      <c r="B5" s="59"/>
      <c r="C5" s="60"/>
      <c r="D5" s="61"/>
      <c r="E5" s="48">
        <f t="shared" ref="E5:E36" si="1">IF(COUNTA(B5:D5)=3,D5 * C5,0)</f>
        <v>0</v>
      </c>
      <c r="F5" s="49" t="str">
        <f>IF(B5="","",Table1[[#This Row],[Subtotal Cost]]/SUM(Table1[Subtotal Cost]))</f>
        <v/>
      </c>
      <c r="G5" s="50" t="str">
        <f>IF(B5="","",_xlfn.RANK.EQ(Table1[[#This Row],[% Contribution]],Table1[% Contribution]))</f>
        <v/>
      </c>
      <c r="H5" s="49" t="str">
        <f>IF(B5="","",SUMIFS(Table1[% Contribution],Table1[Ranking],"&lt;="&amp;Table1[[#This Row],[Ranking]]))</f>
        <v/>
      </c>
      <c r="I5" s="56" t="str">
        <f>IF(B5="","",_xlfn.SWITCH(TRUE,
  Table1[[#This Row],[Cum Total]] &lt;= 0.8, "A",
  Table1[[#This Row],[Cum Total]] &lt;= 0.95, "B",
  TRUE, "C"))</f>
        <v/>
      </c>
    </row>
    <row r="6" spans="1:9" ht="15.75" x14ac:dyDescent="0.25">
      <c r="A6" s="52" t="str">
        <f t="shared" si="0"/>
        <v/>
      </c>
      <c r="B6" s="59"/>
      <c r="C6" s="60"/>
      <c r="D6" s="61"/>
      <c r="E6" s="48">
        <f t="shared" si="1"/>
        <v>0</v>
      </c>
      <c r="F6" s="49" t="str">
        <f>IF(B6="","",Table1[[#This Row],[Subtotal Cost]]/SUM(Table1[Subtotal Cost]))</f>
        <v/>
      </c>
      <c r="G6" s="50" t="str">
        <f>IF(B6="","",_xlfn.RANK.EQ(Table1[[#This Row],[% Contribution]],Table1[% Contribution]))</f>
        <v/>
      </c>
      <c r="H6" s="49" t="str">
        <f>IF(B6="","",SUMIFS(Table1[% Contribution],Table1[Ranking],"&lt;="&amp;Table1[[#This Row],[Ranking]]))</f>
        <v/>
      </c>
      <c r="I6" s="56" t="str">
        <f>IF(B6="","",_xlfn.SWITCH(TRUE,
  Table1[[#This Row],[Cum Total]] &lt;= 0.8, "A",
  Table1[[#This Row],[Cum Total]] &lt;= 0.95, "B",
  TRUE, "C"))</f>
        <v/>
      </c>
    </row>
    <row r="7" spans="1:9" ht="15.75" x14ac:dyDescent="0.25">
      <c r="A7" s="52" t="str">
        <f t="shared" si="0"/>
        <v/>
      </c>
      <c r="B7" s="59"/>
      <c r="C7" s="60"/>
      <c r="D7" s="61"/>
      <c r="E7" s="48">
        <f t="shared" si="1"/>
        <v>0</v>
      </c>
      <c r="F7" s="49" t="str">
        <f>IF(B7="","",Table1[[#This Row],[Subtotal Cost]]/SUM(Table1[Subtotal Cost]))</f>
        <v/>
      </c>
      <c r="G7" s="50" t="str">
        <f>IF(B7="","",_xlfn.RANK.EQ(Table1[[#This Row],[% Contribution]],Table1[% Contribution]))</f>
        <v/>
      </c>
      <c r="H7" s="49" t="str">
        <f>IF(B7="","",SUMIFS(Table1[% Contribution],Table1[Ranking],"&lt;="&amp;Table1[[#This Row],[Ranking]]))</f>
        <v/>
      </c>
      <c r="I7" s="56" t="str">
        <f>IF(B7="","",_xlfn.SWITCH(TRUE,
  Table1[[#This Row],[Cum Total]] &lt;= 0.8, "A",
  Table1[[#This Row],[Cum Total]] &lt;= 0.95, "B",
  TRUE, "C"))</f>
        <v/>
      </c>
    </row>
    <row r="8" spans="1:9" ht="15.75" x14ac:dyDescent="0.25">
      <c r="A8" s="52" t="str">
        <f t="shared" si="0"/>
        <v/>
      </c>
      <c r="B8" s="59"/>
      <c r="C8" s="60"/>
      <c r="D8" s="61"/>
      <c r="E8" s="48">
        <f t="shared" si="1"/>
        <v>0</v>
      </c>
      <c r="F8" s="49" t="str">
        <f>IF(B8="","",Table1[[#This Row],[Subtotal Cost]]/SUM(Table1[Subtotal Cost]))</f>
        <v/>
      </c>
      <c r="G8" s="50" t="str">
        <f>IF(B8="","",_xlfn.RANK.EQ(Table1[[#This Row],[% Contribution]],Table1[% Contribution]))</f>
        <v/>
      </c>
      <c r="H8" s="49" t="str">
        <f>IF(B8="","",SUMIFS(Table1[% Contribution],Table1[Ranking],"&lt;="&amp;Table1[[#This Row],[Ranking]]))</f>
        <v/>
      </c>
      <c r="I8" s="56" t="str">
        <f>IF(B8="","",_xlfn.SWITCH(TRUE,
  Table1[[#This Row],[Cum Total]] &lt;= 0.8, "A",
  Table1[[#This Row],[Cum Total]] &lt;= 0.95, "B",
  TRUE, "C"))</f>
        <v/>
      </c>
    </row>
    <row r="9" spans="1:9" ht="15.75" x14ac:dyDescent="0.25">
      <c r="A9" s="52" t="str">
        <f t="shared" si="0"/>
        <v/>
      </c>
      <c r="B9" s="59"/>
      <c r="C9" s="60"/>
      <c r="D9" s="61"/>
      <c r="E9" s="48">
        <f t="shared" si="1"/>
        <v>0</v>
      </c>
      <c r="F9" s="49" t="str">
        <f>IF(B9="","",Table1[[#This Row],[Subtotal Cost]]/SUM(Table1[Subtotal Cost]))</f>
        <v/>
      </c>
      <c r="G9" s="50" t="str">
        <f>IF(B9="","",_xlfn.RANK.EQ(Table1[[#This Row],[% Contribution]],Table1[% Contribution]))</f>
        <v/>
      </c>
      <c r="H9" s="49" t="str">
        <f>IF(B9="","",SUMIFS(Table1[% Contribution],Table1[Ranking],"&lt;="&amp;Table1[[#This Row],[Ranking]]))</f>
        <v/>
      </c>
      <c r="I9" s="56" t="str">
        <f>IF(B9="","",_xlfn.SWITCH(TRUE,
  Table1[[#This Row],[Cum Total]] &lt;= 0.8, "A",
  Table1[[#This Row],[Cum Total]] &lt;= 0.95, "B",
  TRUE, "C"))</f>
        <v/>
      </c>
    </row>
    <row r="10" spans="1:9" ht="15.75" x14ac:dyDescent="0.25">
      <c r="A10" s="52" t="str">
        <f t="shared" si="0"/>
        <v/>
      </c>
      <c r="B10" s="59"/>
      <c r="C10" s="60"/>
      <c r="D10" s="61"/>
      <c r="E10" s="48">
        <f t="shared" si="1"/>
        <v>0</v>
      </c>
      <c r="F10" s="49" t="str">
        <f>IF(B10="","",Table1[[#This Row],[Subtotal Cost]]/SUM(Table1[Subtotal Cost]))</f>
        <v/>
      </c>
      <c r="G10" s="50" t="str">
        <f>IF(B10="","",_xlfn.RANK.EQ(Table1[[#This Row],[% Contribution]],Table1[% Contribution]))</f>
        <v/>
      </c>
      <c r="H10" s="49" t="str">
        <f>IF(B10="","",SUMIFS(Table1[% Contribution],Table1[Ranking],"&lt;="&amp;Table1[[#This Row],[Ranking]]))</f>
        <v/>
      </c>
      <c r="I10" s="56" t="str">
        <f>IF(B10="","",_xlfn.SWITCH(TRUE,
  Table1[[#This Row],[Cum Total]] &lt;= 0.8, "A",
  Table1[[#This Row],[Cum Total]] &lt;= 0.95, "B",
  TRUE, "C"))</f>
        <v/>
      </c>
    </row>
    <row r="11" spans="1:9" ht="15.75" x14ac:dyDescent="0.25">
      <c r="A11" s="52" t="str">
        <f t="shared" si="0"/>
        <v/>
      </c>
      <c r="B11" s="59"/>
      <c r="C11" s="60"/>
      <c r="D11" s="61"/>
      <c r="E11" s="48">
        <f t="shared" si="1"/>
        <v>0</v>
      </c>
      <c r="F11" s="49" t="str">
        <f>IF(B11="","",Table1[[#This Row],[Subtotal Cost]]/SUM(Table1[Subtotal Cost]))</f>
        <v/>
      </c>
      <c r="G11" s="50" t="str">
        <f>IF(B11="","",_xlfn.RANK.EQ(Table1[[#This Row],[% Contribution]],Table1[% Contribution]))</f>
        <v/>
      </c>
      <c r="H11" s="49" t="str">
        <f>IF(B11="","",SUMIFS(Table1[% Contribution],Table1[Ranking],"&lt;="&amp;Table1[[#This Row],[Ranking]]))</f>
        <v/>
      </c>
      <c r="I11" s="56" t="str">
        <f>IF(B11="","",_xlfn.SWITCH(TRUE,
  Table1[[#This Row],[Cum Total]] &lt;= 0.8, "A",
  Table1[[#This Row],[Cum Total]] &lt;= 0.95, "B",
  TRUE, "C"))</f>
        <v/>
      </c>
    </row>
    <row r="12" spans="1:9" ht="15.75" x14ac:dyDescent="0.25">
      <c r="A12" s="52" t="str">
        <f t="shared" si="0"/>
        <v/>
      </c>
      <c r="B12" s="59"/>
      <c r="C12" s="60"/>
      <c r="D12" s="61"/>
      <c r="E12" s="48">
        <f t="shared" si="1"/>
        <v>0</v>
      </c>
      <c r="F12" s="49" t="str">
        <f>IF(B12="","",Table1[[#This Row],[Subtotal Cost]]/SUM(Table1[Subtotal Cost]))</f>
        <v/>
      </c>
      <c r="G12" s="50" t="str">
        <f>IF(B12="","",_xlfn.RANK.EQ(Table1[[#This Row],[% Contribution]],Table1[% Contribution]))</f>
        <v/>
      </c>
      <c r="H12" s="49" t="str">
        <f>IF(B12="","",SUMIFS(Table1[% Contribution],Table1[Ranking],"&lt;="&amp;Table1[[#This Row],[Ranking]]))</f>
        <v/>
      </c>
      <c r="I12" s="56" t="str">
        <f>IF(B12="","",_xlfn.SWITCH(TRUE,
  Table1[[#This Row],[Cum Total]] &lt;= 0.8, "A",
  Table1[[#This Row],[Cum Total]] &lt;= 0.95, "B",
  TRUE, "C"))</f>
        <v/>
      </c>
    </row>
    <row r="13" spans="1:9" ht="15.75" x14ac:dyDescent="0.25">
      <c r="A13" s="52" t="str">
        <f t="shared" si="0"/>
        <v/>
      </c>
      <c r="B13" s="59"/>
      <c r="C13" s="60"/>
      <c r="D13" s="61"/>
      <c r="E13" s="48">
        <f t="shared" si="1"/>
        <v>0</v>
      </c>
      <c r="F13" s="49" t="str">
        <f>IF(B13="","",Table1[[#This Row],[Subtotal Cost]]/SUM(Table1[Subtotal Cost]))</f>
        <v/>
      </c>
      <c r="G13" s="50" t="str">
        <f>IF(B13="","",_xlfn.RANK.EQ(Table1[[#This Row],[% Contribution]],Table1[% Contribution]))</f>
        <v/>
      </c>
      <c r="H13" s="49" t="str">
        <f>IF(B13="","",SUMIFS(Table1[% Contribution],Table1[Ranking],"&lt;="&amp;Table1[[#This Row],[Ranking]]))</f>
        <v/>
      </c>
      <c r="I13" s="56" t="str">
        <f>IF(B13="","",_xlfn.SWITCH(TRUE,
  Table1[[#This Row],[Cum Total]] &lt;= 0.8, "A",
  Table1[[#This Row],[Cum Total]] &lt;= 0.95, "B",
  TRUE, "C"))</f>
        <v/>
      </c>
    </row>
    <row r="14" spans="1:9" ht="15.75" x14ac:dyDescent="0.25">
      <c r="A14" s="52" t="str">
        <f t="shared" si="0"/>
        <v/>
      </c>
      <c r="B14" s="59"/>
      <c r="C14" s="60"/>
      <c r="D14" s="61"/>
      <c r="E14" s="48">
        <f t="shared" si="1"/>
        <v>0</v>
      </c>
      <c r="F14" s="49" t="str">
        <f>IF(B14="","",Table1[[#This Row],[Subtotal Cost]]/SUM(Table1[Subtotal Cost]))</f>
        <v/>
      </c>
      <c r="G14" s="50" t="str">
        <f>IF(B14="","",_xlfn.RANK.EQ(Table1[[#This Row],[% Contribution]],Table1[% Contribution]))</f>
        <v/>
      </c>
      <c r="H14" s="49" t="str">
        <f>IF(B14="","",SUMIFS(Table1[% Contribution],Table1[Ranking],"&lt;="&amp;Table1[[#This Row],[Ranking]]))</f>
        <v/>
      </c>
      <c r="I14" s="56" t="str">
        <f>IF(B14="","",_xlfn.SWITCH(TRUE,
  Table1[[#This Row],[Cum Total]] &lt;= 0.8, "A",
  Table1[[#This Row],[Cum Total]] &lt;= 0.95, "B",
  TRUE, "C"))</f>
        <v/>
      </c>
    </row>
    <row r="15" spans="1:9" ht="15.75" x14ac:dyDescent="0.25">
      <c r="A15" s="52" t="str">
        <f t="shared" si="0"/>
        <v/>
      </c>
      <c r="B15" s="59"/>
      <c r="C15" s="60"/>
      <c r="D15" s="61"/>
      <c r="E15" s="48">
        <f t="shared" si="1"/>
        <v>0</v>
      </c>
      <c r="F15" s="49" t="str">
        <f>IF(B15="","",Table1[[#This Row],[Subtotal Cost]]/SUM(Table1[Subtotal Cost]))</f>
        <v/>
      </c>
      <c r="G15" s="50" t="str">
        <f>IF(B15="","",_xlfn.RANK.EQ(Table1[[#This Row],[% Contribution]],Table1[% Contribution]))</f>
        <v/>
      </c>
      <c r="H15" s="49" t="str">
        <f>IF(B15="","",SUMIFS(Table1[% Contribution],Table1[Ranking],"&lt;="&amp;Table1[[#This Row],[Ranking]]))</f>
        <v/>
      </c>
      <c r="I15" s="56" t="str">
        <f>IF(B15="","",_xlfn.SWITCH(TRUE,
  Table1[[#This Row],[Cum Total]] &lt;= 0.8, "A",
  Table1[[#This Row],[Cum Total]] &lt;= 0.95, "B",
  TRUE, "C"))</f>
        <v/>
      </c>
    </row>
    <row r="16" spans="1:9" ht="15.75" x14ac:dyDescent="0.25">
      <c r="A16" s="52" t="str">
        <f t="shared" si="0"/>
        <v/>
      </c>
      <c r="B16" s="59"/>
      <c r="C16" s="60"/>
      <c r="D16" s="61"/>
      <c r="E16" s="48">
        <f t="shared" si="1"/>
        <v>0</v>
      </c>
      <c r="F16" s="49" t="str">
        <f>IF(B16="","",Table1[[#This Row],[Subtotal Cost]]/SUM(Table1[Subtotal Cost]))</f>
        <v/>
      </c>
      <c r="G16" s="50" t="str">
        <f>IF(B16="","",_xlfn.RANK.EQ(Table1[[#This Row],[% Contribution]],Table1[% Contribution]))</f>
        <v/>
      </c>
      <c r="H16" s="49" t="str">
        <f>IF(B16="","",SUMIFS(Table1[% Contribution],Table1[Ranking],"&lt;="&amp;Table1[[#This Row],[Ranking]]))</f>
        <v/>
      </c>
      <c r="I16" s="56" t="str">
        <f>IF(B16="","",_xlfn.SWITCH(TRUE,
  Table1[[#This Row],[Cum Total]] &lt;= 0.8, "A",
  Table1[[#This Row],[Cum Total]] &lt;= 0.95, "B",
  TRUE, "C"))</f>
        <v/>
      </c>
    </row>
    <row r="17" spans="1:9" ht="15.75" x14ac:dyDescent="0.25">
      <c r="A17" s="52" t="str">
        <f t="shared" si="0"/>
        <v/>
      </c>
      <c r="B17" s="59"/>
      <c r="C17" s="60"/>
      <c r="D17" s="61"/>
      <c r="E17" s="48">
        <f t="shared" si="1"/>
        <v>0</v>
      </c>
      <c r="F17" s="49" t="str">
        <f>IF(B17="","",Table1[[#This Row],[Subtotal Cost]]/SUM(Table1[Subtotal Cost]))</f>
        <v/>
      </c>
      <c r="G17" s="50" t="str">
        <f>IF(B17="","",_xlfn.RANK.EQ(Table1[[#This Row],[% Contribution]],Table1[% Contribution]))</f>
        <v/>
      </c>
      <c r="H17" s="49" t="str">
        <f>IF(B17="","",SUMIFS(Table1[% Contribution],Table1[Ranking],"&lt;="&amp;Table1[[#This Row],[Ranking]]))</f>
        <v/>
      </c>
      <c r="I17" s="56" t="str">
        <f>IF(B17="","",_xlfn.SWITCH(TRUE,
  Table1[[#This Row],[Cum Total]] &lt;= 0.8, "A",
  Table1[[#This Row],[Cum Total]] &lt;= 0.95, "B",
  TRUE, "C"))</f>
        <v/>
      </c>
    </row>
    <row r="18" spans="1:9" ht="15.75" x14ac:dyDescent="0.25">
      <c r="A18" s="52" t="str">
        <f t="shared" si="0"/>
        <v/>
      </c>
      <c r="B18" s="59"/>
      <c r="C18" s="60"/>
      <c r="D18" s="61"/>
      <c r="E18" s="48">
        <f t="shared" si="1"/>
        <v>0</v>
      </c>
      <c r="F18" s="49" t="str">
        <f>IF(B18="","",Table1[[#This Row],[Subtotal Cost]]/SUM(Table1[Subtotal Cost]))</f>
        <v/>
      </c>
      <c r="G18" s="50" t="str">
        <f>IF(B18="","",_xlfn.RANK.EQ(Table1[[#This Row],[% Contribution]],Table1[% Contribution]))</f>
        <v/>
      </c>
      <c r="H18" s="49" t="str">
        <f>IF(B18="","",SUMIFS(Table1[% Contribution],Table1[Ranking],"&lt;="&amp;Table1[[#This Row],[Ranking]]))</f>
        <v/>
      </c>
      <c r="I18" s="56" t="str">
        <f>IF(B18="","",_xlfn.SWITCH(TRUE,
  Table1[[#This Row],[Cum Total]] &lt;= 0.8, "A",
  Table1[[#This Row],[Cum Total]] &lt;= 0.95, "B",
  TRUE, "C"))</f>
        <v/>
      </c>
    </row>
    <row r="19" spans="1:9" ht="15.75" x14ac:dyDescent="0.25">
      <c r="A19" s="52" t="str">
        <f t="shared" si="0"/>
        <v/>
      </c>
      <c r="B19" s="59"/>
      <c r="C19" s="60"/>
      <c r="D19" s="61"/>
      <c r="E19" s="48">
        <f t="shared" si="1"/>
        <v>0</v>
      </c>
      <c r="F19" s="49" t="str">
        <f>IF(B19="","",Table1[[#This Row],[Subtotal Cost]]/SUM(Table1[Subtotal Cost]))</f>
        <v/>
      </c>
      <c r="G19" s="50" t="str">
        <f>IF(B19="","",_xlfn.RANK.EQ(Table1[[#This Row],[% Contribution]],Table1[% Contribution]))</f>
        <v/>
      </c>
      <c r="H19" s="49" t="str">
        <f>IF(B19="","",SUMIFS(Table1[% Contribution],Table1[Ranking],"&lt;="&amp;Table1[[#This Row],[Ranking]]))</f>
        <v/>
      </c>
      <c r="I19" s="56" t="str">
        <f>IF(B19="","",_xlfn.SWITCH(TRUE,
  Table1[[#This Row],[Cum Total]] &lt;= 0.8, "A",
  Table1[[#This Row],[Cum Total]] &lt;= 0.95, "B",
  TRUE, "C"))</f>
        <v/>
      </c>
    </row>
    <row r="20" spans="1:9" ht="15.75" x14ac:dyDescent="0.25">
      <c r="A20" s="52" t="str">
        <f t="shared" si="0"/>
        <v/>
      </c>
      <c r="B20" s="59"/>
      <c r="C20" s="60"/>
      <c r="D20" s="61"/>
      <c r="E20" s="48">
        <f t="shared" si="1"/>
        <v>0</v>
      </c>
      <c r="F20" s="49" t="str">
        <f>IF(B20="","",Table1[[#This Row],[Subtotal Cost]]/SUM(Table1[Subtotal Cost]))</f>
        <v/>
      </c>
      <c r="G20" s="50" t="str">
        <f>IF(B20="","",_xlfn.RANK.EQ(Table1[[#This Row],[% Contribution]],Table1[% Contribution]))</f>
        <v/>
      </c>
      <c r="H20" s="49" t="str">
        <f>IF(B20="","",SUMIFS(Table1[% Contribution],Table1[Ranking],"&lt;="&amp;Table1[[#This Row],[Ranking]]))</f>
        <v/>
      </c>
      <c r="I20" s="56" t="str">
        <f>IF(B20="","",_xlfn.SWITCH(TRUE,
  Table1[[#This Row],[Cum Total]] &lt;= 0.8, "A",
  Table1[[#This Row],[Cum Total]] &lt;= 0.95, "B",
  TRUE, "C"))</f>
        <v/>
      </c>
    </row>
    <row r="21" spans="1:9" ht="15.75" x14ac:dyDescent="0.25">
      <c r="A21" s="52" t="str">
        <f t="shared" si="0"/>
        <v/>
      </c>
      <c r="B21" s="59"/>
      <c r="C21" s="60"/>
      <c r="D21" s="61"/>
      <c r="E21" s="48">
        <f t="shared" si="1"/>
        <v>0</v>
      </c>
      <c r="F21" s="49" t="str">
        <f>IF(B21="","",Table1[[#This Row],[Subtotal Cost]]/SUM(Table1[Subtotal Cost]))</f>
        <v/>
      </c>
      <c r="G21" s="50" t="str">
        <f>IF(B21="","",_xlfn.RANK.EQ(Table1[[#This Row],[% Contribution]],Table1[% Contribution]))</f>
        <v/>
      </c>
      <c r="H21" s="49" t="str">
        <f>IF(B21="","",SUMIFS(Table1[% Contribution],Table1[Ranking],"&lt;="&amp;Table1[[#This Row],[Ranking]]))</f>
        <v/>
      </c>
      <c r="I21" s="56" t="str">
        <f>IF(B21="","",_xlfn.SWITCH(TRUE,
  Table1[[#This Row],[Cum Total]] &lt;= 0.8, "A",
  Table1[[#This Row],[Cum Total]] &lt;= 0.95, "B",
  TRUE, "C"))</f>
        <v/>
      </c>
    </row>
    <row r="22" spans="1:9" ht="15.75" x14ac:dyDescent="0.25">
      <c r="A22" s="52" t="str">
        <f t="shared" si="0"/>
        <v/>
      </c>
      <c r="B22" s="59"/>
      <c r="C22" s="60"/>
      <c r="D22" s="61"/>
      <c r="E22" s="48">
        <f t="shared" si="1"/>
        <v>0</v>
      </c>
      <c r="F22" s="49" t="str">
        <f>IF(B22="","",Table1[[#This Row],[Subtotal Cost]]/SUM(Table1[Subtotal Cost]))</f>
        <v/>
      </c>
      <c r="G22" s="50" t="str">
        <f>IF(B22="","",_xlfn.RANK.EQ(Table1[[#This Row],[% Contribution]],Table1[% Contribution]))</f>
        <v/>
      </c>
      <c r="H22" s="49" t="str">
        <f>IF(B22="","",SUMIFS(Table1[% Contribution],Table1[Ranking],"&lt;="&amp;Table1[[#This Row],[Ranking]]))</f>
        <v/>
      </c>
      <c r="I22" s="56" t="str">
        <f>IF(B22="","",_xlfn.SWITCH(TRUE,
  Table1[[#This Row],[Cum Total]] &lt;= 0.8, "A",
  Table1[[#This Row],[Cum Total]] &lt;= 0.95, "B",
  TRUE, "C"))</f>
        <v/>
      </c>
    </row>
    <row r="23" spans="1:9" ht="15.75" x14ac:dyDescent="0.25">
      <c r="A23" s="52" t="str">
        <f t="shared" si="0"/>
        <v/>
      </c>
      <c r="B23" s="59"/>
      <c r="C23" s="60"/>
      <c r="D23" s="61"/>
      <c r="E23" s="48">
        <f t="shared" si="1"/>
        <v>0</v>
      </c>
      <c r="F23" s="49" t="str">
        <f>IF(B23="","",Table1[[#This Row],[Subtotal Cost]]/SUM(Table1[Subtotal Cost]))</f>
        <v/>
      </c>
      <c r="G23" s="50" t="str">
        <f>IF(B23="","",_xlfn.RANK.EQ(Table1[[#This Row],[% Contribution]],Table1[% Contribution]))</f>
        <v/>
      </c>
      <c r="H23" s="49" t="str">
        <f>IF(B23="","",SUMIFS(Table1[% Contribution],Table1[Ranking],"&lt;="&amp;Table1[[#This Row],[Ranking]]))</f>
        <v/>
      </c>
      <c r="I23" s="56" t="str">
        <f>IF(B23="","",_xlfn.SWITCH(TRUE,
  Table1[[#This Row],[Cum Total]] &lt;= 0.8, "A",
  Table1[[#This Row],[Cum Total]] &lt;= 0.95, "B",
  TRUE, "C"))</f>
        <v/>
      </c>
    </row>
    <row r="24" spans="1:9" ht="15.75" x14ac:dyDescent="0.25">
      <c r="A24" s="52" t="str">
        <f t="shared" si="0"/>
        <v/>
      </c>
      <c r="B24" s="59"/>
      <c r="C24" s="60"/>
      <c r="D24" s="61"/>
      <c r="E24" s="48">
        <f t="shared" si="1"/>
        <v>0</v>
      </c>
      <c r="F24" s="49" t="str">
        <f>IF(B24="","",Table1[[#This Row],[Subtotal Cost]]/SUM(Table1[Subtotal Cost]))</f>
        <v/>
      </c>
      <c r="G24" s="50" t="str">
        <f>IF(B24="","",_xlfn.RANK.EQ(Table1[[#This Row],[% Contribution]],Table1[% Contribution]))</f>
        <v/>
      </c>
      <c r="H24" s="49" t="str">
        <f>IF(B24="","",SUMIFS(Table1[% Contribution],Table1[Ranking],"&lt;="&amp;Table1[[#This Row],[Ranking]]))</f>
        <v/>
      </c>
      <c r="I24" s="56" t="str">
        <f>IF(B24="","",_xlfn.SWITCH(TRUE,
  Table1[[#This Row],[Cum Total]] &lt;= 0.8, "A",
  Table1[[#This Row],[Cum Total]] &lt;= 0.95, "B",
  TRUE, "C"))</f>
        <v/>
      </c>
    </row>
    <row r="25" spans="1:9" ht="15.75" x14ac:dyDescent="0.25">
      <c r="A25" s="52" t="str">
        <f t="shared" si="0"/>
        <v/>
      </c>
      <c r="B25" s="59"/>
      <c r="C25" s="60"/>
      <c r="D25" s="61"/>
      <c r="E25" s="48">
        <f t="shared" si="1"/>
        <v>0</v>
      </c>
      <c r="F25" s="49" t="str">
        <f>IF(B25="","",Table1[[#This Row],[Subtotal Cost]]/SUM(Table1[Subtotal Cost]))</f>
        <v/>
      </c>
      <c r="G25" s="50" t="str">
        <f>IF(B25="","",_xlfn.RANK.EQ(Table1[[#This Row],[% Contribution]],Table1[% Contribution]))</f>
        <v/>
      </c>
      <c r="H25" s="49" t="str">
        <f>IF(B25="","",SUMIFS(Table1[% Contribution],Table1[Ranking],"&lt;="&amp;Table1[[#This Row],[Ranking]]))</f>
        <v/>
      </c>
      <c r="I25" s="56" t="str">
        <f>IF(B25="","",_xlfn.SWITCH(TRUE,
  Table1[[#This Row],[Cum Total]] &lt;= 0.8, "A",
  Table1[[#This Row],[Cum Total]] &lt;= 0.95, "B",
  TRUE, "C"))</f>
        <v/>
      </c>
    </row>
    <row r="26" spans="1:9" ht="15.75" x14ac:dyDescent="0.25">
      <c r="A26" s="52" t="str">
        <f t="shared" si="0"/>
        <v/>
      </c>
      <c r="B26" s="59"/>
      <c r="C26" s="60"/>
      <c r="D26" s="61"/>
      <c r="E26" s="48">
        <f t="shared" si="1"/>
        <v>0</v>
      </c>
      <c r="F26" s="49" t="str">
        <f>IF(B26="","",Table1[[#This Row],[Subtotal Cost]]/SUM(Table1[Subtotal Cost]))</f>
        <v/>
      </c>
      <c r="G26" s="50" t="str">
        <f>IF(B26="","",_xlfn.RANK.EQ(Table1[[#This Row],[% Contribution]],Table1[% Contribution]))</f>
        <v/>
      </c>
      <c r="H26" s="49" t="str">
        <f>IF(B26="","",SUMIFS(Table1[% Contribution],Table1[Ranking],"&lt;="&amp;Table1[[#This Row],[Ranking]]))</f>
        <v/>
      </c>
      <c r="I26" s="56" t="str">
        <f>IF(B26="","",_xlfn.SWITCH(TRUE,
  Table1[[#This Row],[Cum Total]] &lt;= 0.8, "A",
  Table1[[#This Row],[Cum Total]] &lt;= 0.95, "B",
  TRUE, "C"))</f>
        <v/>
      </c>
    </row>
    <row r="27" spans="1:9" ht="15.75" x14ac:dyDescent="0.25">
      <c r="A27" s="52" t="str">
        <f t="shared" si="0"/>
        <v/>
      </c>
      <c r="B27" s="59"/>
      <c r="C27" s="60"/>
      <c r="D27" s="61"/>
      <c r="E27" s="48">
        <f t="shared" si="1"/>
        <v>0</v>
      </c>
      <c r="F27" s="49" t="str">
        <f>IF(B27="","",Table1[[#This Row],[Subtotal Cost]]/SUM(Table1[Subtotal Cost]))</f>
        <v/>
      </c>
      <c r="G27" s="50" t="str">
        <f>IF(B27="","",_xlfn.RANK.EQ(Table1[[#This Row],[% Contribution]],Table1[% Contribution]))</f>
        <v/>
      </c>
      <c r="H27" s="49" t="str">
        <f>IF(B27="","",SUMIFS(Table1[% Contribution],Table1[Ranking],"&lt;="&amp;Table1[[#This Row],[Ranking]]))</f>
        <v/>
      </c>
      <c r="I27" s="56" t="str">
        <f>IF(B27="","",_xlfn.SWITCH(TRUE,
  Table1[[#This Row],[Cum Total]] &lt;= 0.8, "A",
  Table1[[#This Row],[Cum Total]] &lt;= 0.95, "B",
  TRUE, "C"))</f>
        <v/>
      </c>
    </row>
    <row r="28" spans="1:9" ht="15.75" x14ac:dyDescent="0.25">
      <c r="A28" s="52" t="str">
        <f t="shared" si="0"/>
        <v/>
      </c>
      <c r="B28" s="59"/>
      <c r="C28" s="60"/>
      <c r="D28" s="61"/>
      <c r="E28" s="48">
        <f t="shared" si="1"/>
        <v>0</v>
      </c>
      <c r="F28" s="49" t="str">
        <f>IF(B28="","",Table1[[#This Row],[Subtotal Cost]]/SUM(Table1[Subtotal Cost]))</f>
        <v/>
      </c>
      <c r="G28" s="50" t="str">
        <f>IF(B28="","",_xlfn.RANK.EQ(Table1[[#This Row],[% Contribution]],Table1[% Contribution]))</f>
        <v/>
      </c>
      <c r="H28" s="49" t="str">
        <f>IF(B28="","",SUMIFS(Table1[% Contribution],Table1[Ranking],"&lt;="&amp;Table1[[#This Row],[Ranking]]))</f>
        <v/>
      </c>
      <c r="I28" s="56" t="str">
        <f>IF(B28="","",_xlfn.SWITCH(TRUE,
  Table1[[#This Row],[Cum Total]] &lt;= 0.8, "A",
  Table1[[#This Row],[Cum Total]] &lt;= 0.95, "B",
  TRUE, "C"))</f>
        <v/>
      </c>
    </row>
    <row r="29" spans="1:9" ht="15.75" x14ac:dyDescent="0.25">
      <c r="A29" s="52" t="str">
        <f t="shared" si="0"/>
        <v/>
      </c>
      <c r="B29" s="59"/>
      <c r="C29" s="60"/>
      <c r="D29" s="61"/>
      <c r="E29" s="48">
        <f t="shared" si="1"/>
        <v>0</v>
      </c>
      <c r="F29" s="49" t="str">
        <f>IF(B29="","",Table1[[#This Row],[Subtotal Cost]]/SUM(Table1[Subtotal Cost]))</f>
        <v/>
      </c>
      <c r="G29" s="50" t="str">
        <f>IF(B29="","",_xlfn.RANK.EQ(Table1[[#This Row],[% Contribution]],Table1[% Contribution]))</f>
        <v/>
      </c>
      <c r="H29" s="49" t="str">
        <f>IF(B29="","",SUMIFS(Table1[% Contribution],Table1[Ranking],"&lt;="&amp;Table1[[#This Row],[Ranking]]))</f>
        <v/>
      </c>
      <c r="I29" s="56" t="str">
        <f>IF(B29="","",_xlfn.SWITCH(TRUE,
  Table1[[#This Row],[Cum Total]] &lt;= 0.8, "A",
  Table1[[#This Row],[Cum Total]] &lt;= 0.95, "B",
  TRUE, "C"))</f>
        <v/>
      </c>
    </row>
    <row r="30" spans="1:9" ht="15.75" x14ac:dyDescent="0.25">
      <c r="A30" s="52" t="str">
        <f t="shared" si="0"/>
        <v/>
      </c>
      <c r="B30" s="59"/>
      <c r="C30" s="60"/>
      <c r="D30" s="61"/>
      <c r="E30" s="48">
        <f t="shared" si="1"/>
        <v>0</v>
      </c>
      <c r="F30" s="49" t="str">
        <f>IF(B30="","",Table1[[#This Row],[Subtotal Cost]]/SUM(Table1[Subtotal Cost]))</f>
        <v/>
      </c>
      <c r="G30" s="50" t="str">
        <f>IF(B30="","",_xlfn.RANK.EQ(Table1[[#This Row],[% Contribution]],Table1[% Contribution]))</f>
        <v/>
      </c>
      <c r="H30" s="49" t="str">
        <f>IF(B30="","",SUMIFS(Table1[% Contribution],Table1[Ranking],"&lt;="&amp;Table1[[#This Row],[Ranking]]))</f>
        <v/>
      </c>
      <c r="I30" s="56" t="str">
        <f>IF(B30="","",_xlfn.SWITCH(TRUE,
  Table1[[#This Row],[Cum Total]] &lt;= 0.8, "A",
  Table1[[#This Row],[Cum Total]] &lt;= 0.95, "B",
  TRUE, "C"))</f>
        <v/>
      </c>
    </row>
    <row r="31" spans="1:9" ht="15.75" x14ac:dyDescent="0.25">
      <c r="A31" s="52" t="str">
        <f t="shared" si="0"/>
        <v/>
      </c>
      <c r="B31" s="59"/>
      <c r="C31" s="60"/>
      <c r="D31" s="61"/>
      <c r="E31" s="48">
        <f t="shared" si="1"/>
        <v>0</v>
      </c>
      <c r="F31" s="49" t="str">
        <f>IF(B31="","",Table1[[#This Row],[Subtotal Cost]]/SUM(Table1[Subtotal Cost]))</f>
        <v/>
      </c>
      <c r="G31" s="50" t="str">
        <f>IF(B31="","",_xlfn.RANK.EQ(Table1[[#This Row],[% Contribution]],Table1[% Contribution]))</f>
        <v/>
      </c>
      <c r="H31" s="49" t="str">
        <f>IF(B31="","",SUMIFS(Table1[% Contribution],Table1[Ranking],"&lt;="&amp;Table1[[#This Row],[Ranking]]))</f>
        <v/>
      </c>
      <c r="I31" s="56" t="str">
        <f>IF(B31="","",_xlfn.SWITCH(TRUE,
  Table1[[#This Row],[Cum Total]] &lt;= 0.8, "A",
  Table1[[#This Row],[Cum Total]] &lt;= 0.95, "B",
  TRUE, "C"))</f>
        <v/>
      </c>
    </row>
    <row r="32" spans="1:9" ht="15.75" x14ac:dyDescent="0.25">
      <c r="A32" s="52" t="str">
        <f t="shared" si="0"/>
        <v/>
      </c>
      <c r="B32" s="59"/>
      <c r="C32" s="60"/>
      <c r="D32" s="61"/>
      <c r="E32" s="48">
        <f t="shared" si="1"/>
        <v>0</v>
      </c>
      <c r="F32" s="49" t="str">
        <f>IF(B32="","",Table1[[#This Row],[Subtotal Cost]]/SUM(Table1[Subtotal Cost]))</f>
        <v/>
      </c>
      <c r="G32" s="50" t="str">
        <f>IF(B32="","",_xlfn.RANK.EQ(Table1[[#This Row],[% Contribution]],Table1[% Contribution]))</f>
        <v/>
      </c>
      <c r="H32" s="49" t="str">
        <f>IF(B32="","",SUMIFS(Table1[% Contribution],Table1[Ranking],"&lt;="&amp;Table1[[#This Row],[Ranking]]))</f>
        <v/>
      </c>
      <c r="I32" s="56" t="str">
        <f>IF(B32="","",_xlfn.SWITCH(TRUE,
  Table1[[#This Row],[Cum Total]] &lt;= 0.8, "A",
  Table1[[#This Row],[Cum Total]] &lt;= 0.95, "B",
  TRUE, "C"))</f>
        <v/>
      </c>
    </row>
    <row r="33" spans="1:9" ht="15.75" x14ac:dyDescent="0.25">
      <c r="A33" s="52" t="str">
        <f t="shared" si="0"/>
        <v/>
      </c>
      <c r="B33" s="59"/>
      <c r="C33" s="60"/>
      <c r="D33" s="61"/>
      <c r="E33" s="48">
        <f t="shared" si="1"/>
        <v>0</v>
      </c>
      <c r="F33" s="49" t="str">
        <f>IF(B33="","",Table1[[#This Row],[Subtotal Cost]]/SUM(Table1[Subtotal Cost]))</f>
        <v/>
      </c>
      <c r="G33" s="50" t="str">
        <f>IF(B33="","",_xlfn.RANK.EQ(Table1[[#This Row],[% Contribution]],Table1[% Contribution]))</f>
        <v/>
      </c>
      <c r="H33" s="49" t="str">
        <f>IF(B33="","",SUMIFS(Table1[% Contribution],Table1[Ranking],"&lt;="&amp;Table1[[#This Row],[Ranking]]))</f>
        <v/>
      </c>
      <c r="I33" s="56" t="str">
        <f>IF(B33="","",_xlfn.SWITCH(TRUE,
  Table1[[#This Row],[Cum Total]] &lt;= 0.8, "A",
  Table1[[#This Row],[Cum Total]] &lt;= 0.95, "B",
  TRUE, "C"))</f>
        <v/>
      </c>
    </row>
    <row r="34" spans="1:9" ht="15.75" x14ac:dyDescent="0.25">
      <c r="A34" s="52" t="str">
        <f t="shared" si="0"/>
        <v/>
      </c>
      <c r="B34" s="59"/>
      <c r="C34" s="60"/>
      <c r="D34" s="61"/>
      <c r="E34" s="48">
        <f t="shared" si="1"/>
        <v>0</v>
      </c>
      <c r="F34" s="49" t="str">
        <f>IF(B34="","",Table1[[#This Row],[Subtotal Cost]]/SUM(Table1[Subtotal Cost]))</f>
        <v/>
      </c>
      <c r="G34" s="50" t="str">
        <f>IF(B34="","",_xlfn.RANK.EQ(Table1[[#This Row],[% Contribution]],Table1[% Contribution]))</f>
        <v/>
      </c>
      <c r="H34" s="49" t="str">
        <f>IF(B34="","",SUMIFS(Table1[% Contribution],Table1[Ranking],"&lt;="&amp;Table1[[#This Row],[Ranking]]))</f>
        <v/>
      </c>
      <c r="I34" s="56" t="str">
        <f>IF(B34="","",_xlfn.SWITCH(TRUE,
  Table1[[#This Row],[Cum Total]] &lt;= 0.8, "A",
  Table1[[#This Row],[Cum Total]] &lt;= 0.95, "B",
  TRUE, "C"))</f>
        <v/>
      </c>
    </row>
    <row r="35" spans="1:9" ht="15.75" x14ac:dyDescent="0.25">
      <c r="A35" s="52" t="str">
        <f t="shared" si="0"/>
        <v/>
      </c>
      <c r="B35" s="59"/>
      <c r="C35" s="60"/>
      <c r="D35" s="61"/>
      <c r="E35" s="48">
        <f t="shared" si="1"/>
        <v>0</v>
      </c>
      <c r="F35" s="49" t="str">
        <f>IF(B35="","",Table1[[#This Row],[Subtotal Cost]]/SUM(Table1[Subtotal Cost]))</f>
        <v/>
      </c>
      <c r="G35" s="50" t="str">
        <f>IF(B35="","",_xlfn.RANK.EQ(Table1[[#This Row],[% Contribution]],Table1[% Contribution]))</f>
        <v/>
      </c>
      <c r="H35" s="49" t="str">
        <f>IF(B35="","",SUMIFS(Table1[% Contribution],Table1[Ranking],"&lt;="&amp;Table1[[#This Row],[Ranking]]))</f>
        <v/>
      </c>
      <c r="I35" s="56" t="str">
        <f>IF(B35="","",_xlfn.SWITCH(TRUE,
  Table1[[#This Row],[Cum Total]] &lt;= 0.8, "A",
  Table1[[#This Row],[Cum Total]] &lt;= 0.95, "B",
  TRUE, "C"))</f>
        <v/>
      </c>
    </row>
    <row r="36" spans="1:9" ht="15.75" x14ac:dyDescent="0.25">
      <c r="A36" s="52" t="str">
        <f t="shared" si="0"/>
        <v/>
      </c>
      <c r="B36" s="59"/>
      <c r="C36" s="60"/>
      <c r="D36" s="61"/>
      <c r="E36" s="48">
        <f t="shared" si="1"/>
        <v>0</v>
      </c>
      <c r="F36" s="49" t="str">
        <f>IF(B36="","",Table1[[#This Row],[Subtotal Cost]]/SUM(Table1[Subtotal Cost]))</f>
        <v/>
      </c>
      <c r="G36" s="50" t="str">
        <f>IF(B36="","",_xlfn.RANK.EQ(Table1[[#This Row],[% Contribution]],Table1[% Contribution]))</f>
        <v/>
      </c>
      <c r="H36" s="49" t="str">
        <f>IF(B36="","",SUMIFS(Table1[% Contribution],Table1[Ranking],"&lt;="&amp;Table1[[#This Row],[Ranking]]))</f>
        <v/>
      </c>
      <c r="I36" s="56" t="str">
        <f>IF(B36="","",_xlfn.SWITCH(TRUE,
  Table1[[#This Row],[Cum Total]] &lt;= 0.8, "A",
  Table1[[#This Row],[Cum Total]] &lt;= 0.95, "B",
  TRUE, "C"))</f>
        <v/>
      </c>
    </row>
    <row r="37" spans="1:9" ht="15.75" x14ac:dyDescent="0.25">
      <c r="A37" s="52" t="str">
        <f t="shared" si="0"/>
        <v/>
      </c>
      <c r="B37" s="59"/>
      <c r="C37" s="60"/>
      <c r="D37" s="61"/>
      <c r="E37" s="48">
        <f t="shared" ref="E37:E68" si="2">IF(COUNTA(B37:D37)=3,D37 * C37,0)</f>
        <v>0</v>
      </c>
      <c r="F37" s="49" t="str">
        <f>IF(B37="","",Table1[[#This Row],[Subtotal Cost]]/SUM(Table1[Subtotal Cost]))</f>
        <v/>
      </c>
      <c r="G37" s="50" t="str">
        <f>IF(B37="","",_xlfn.RANK.EQ(Table1[[#This Row],[% Contribution]],Table1[% Contribution]))</f>
        <v/>
      </c>
      <c r="H37" s="49" t="str">
        <f>IF(B37="","",SUMIFS(Table1[% Contribution],Table1[Ranking],"&lt;="&amp;Table1[[#This Row],[Ranking]]))</f>
        <v/>
      </c>
      <c r="I37" s="56" t="str">
        <f>IF(B37="","",_xlfn.SWITCH(TRUE,
  Table1[[#This Row],[Cum Total]] &lt;= 0.8, "A",
  Table1[[#This Row],[Cum Total]] &lt;= 0.95, "B",
  TRUE, "C"))</f>
        <v/>
      </c>
    </row>
    <row r="38" spans="1:9" ht="15.75" x14ac:dyDescent="0.25">
      <c r="A38" s="52" t="str">
        <f t="shared" si="0"/>
        <v/>
      </c>
      <c r="B38" s="59"/>
      <c r="C38" s="60"/>
      <c r="D38" s="61"/>
      <c r="E38" s="48">
        <f t="shared" si="2"/>
        <v>0</v>
      </c>
      <c r="F38" s="49" t="str">
        <f>IF(B38="","",Table1[[#This Row],[Subtotal Cost]]/SUM(Table1[Subtotal Cost]))</f>
        <v/>
      </c>
      <c r="G38" s="50" t="str">
        <f>IF(B38="","",_xlfn.RANK.EQ(Table1[[#This Row],[% Contribution]],Table1[% Contribution]))</f>
        <v/>
      </c>
      <c r="H38" s="49" t="str">
        <f>IF(B38="","",SUMIFS(Table1[% Contribution],Table1[Ranking],"&lt;="&amp;Table1[[#This Row],[Ranking]]))</f>
        <v/>
      </c>
      <c r="I38" s="56" t="str">
        <f>IF(B38="","",_xlfn.SWITCH(TRUE,
  Table1[[#This Row],[Cum Total]] &lt;= 0.8, "A",
  Table1[[#This Row],[Cum Total]] &lt;= 0.95, "B",
  TRUE, "C"))</f>
        <v/>
      </c>
    </row>
    <row r="39" spans="1:9" ht="15.75" x14ac:dyDescent="0.25">
      <c r="A39" s="52" t="str">
        <f t="shared" si="0"/>
        <v/>
      </c>
      <c r="B39" s="59"/>
      <c r="C39" s="60"/>
      <c r="D39" s="61"/>
      <c r="E39" s="48">
        <f t="shared" si="2"/>
        <v>0</v>
      </c>
      <c r="F39" s="49" t="str">
        <f>IF(B39="","",Table1[[#This Row],[Subtotal Cost]]/SUM(Table1[Subtotal Cost]))</f>
        <v/>
      </c>
      <c r="G39" s="50" t="str">
        <f>IF(B39="","",_xlfn.RANK.EQ(Table1[[#This Row],[% Contribution]],Table1[% Contribution]))</f>
        <v/>
      </c>
      <c r="H39" s="49" t="str">
        <f>IF(B39="","",SUMIFS(Table1[% Contribution],Table1[Ranking],"&lt;="&amp;Table1[[#This Row],[Ranking]]))</f>
        <v/>
      </c>
      <c r="I39" s="56" t="str">
        <f>IF(B39="","",_xlfn.SWITCH(TRUE,
  Table1[[#This Row],[Cum Total]] &lt;= 0.8, "A",
  Table1[[#This Row],[Cum Total]] &lt;= 0.95, "B",
  TRUE, "C"))</f>
        <v/>
      </c>
    </row>
    <row r="40" spans="1:9" ht="15.75" x14ac:dyDescent="0.25">
      <c r="A40" s="52" t="str">
        <f t="shared" si="0"/>
        <v/>
      </c>
      <c r="B40" s="59"/>
      <c r="C40" s="60"/>
      <c r="D40" s="61"/>
      <c r="E40" s="48">
        <f t="shared" si="2"/>
        <v>0</v>
      </c>
      <c r="F40" s="49" t="str">
        <f>IF(B40="","",Table1[[#This Row],[Subtotal Cost]]/SUM(Table1[Subtotal Cost]))</f>
        <v/>
      </c>
      <c r="G40" s="50" t="str">
        <f>IF(B40="","",_xlfn.RANK.EQ(Table1[[#This Row],[% Contribution]],Table1[% Contribution]))</f>
        <v/>
      </c>
      <c r="H40" s="49" t="str">
        <f>IF(B40="","",SUMIFS(Table1[% Contribution],Table1[Ranking],"&lt;="&amp;Table1[[#This Row],[Ranking]]))</f>
        <v/>
      </c>
      <c r="I40" s="56" t="str">
        <f>IF(B40="","",_xlfn.SWITCH(TRUE,
  Table1[[#This Row],[Cum Total]] &lt;= 0.8, "A",
  Table1[[#This Row],[Cum Total]] &lt;= 0.95, "B",
  TRUE, "C"))</f>
        <v/>
      </c>
    </row>
    <row r="41" spans="1:9" ht="15.75" x14ac:dyDescent="0.25">
      <c r="A41" s="52" t="str">
        <f t="shared" si="0"/>
        <v/>
      </c>
      <c r="B41" s="59"/>
      <c r="C41" s="60"/>
      <c r="D41" s="61"/>
      <c r="E41" s="48">
        <f t="shared" si="2"/>
        <v>0</v>
      </c>
      <c r="F41" s="49" t="str">
        <f>IF(B41="","",Table1[[#This Row],[Subtotal Cost]]/SUM(Table1[Subtotal Cost]))</f>
        <v/>
      </c>
      <c r="G41" s="50" t="str">
        <f>IF(B41="","",_xlfn.RANK.EQ(Table1[[#This Row],[% Contribution]],Table1[% Contribution]))</f>
        <v/>
      </c>
      <c r="H41" s="49" t="str">
        <f>IF(B41="","",SUMIFS(Table1[% Contribution],Table1[Ranking],"&lt;="&amp;Table1[[#This Row],[Ranking]]))</f>
        <v/>
      </c>
      <c r="I41" s="56" t="str">
        <f>IF(B41="","",_xlfn.SWITCH(TRUE,
  Table1[[#This Row],[Cum Total]] &lt;= 0.8, "A",
  Table1[[#This Row],[Cum Total]] &lt;= 0.95, "B",
  TRUE, "C"))</f>
        <v/>
      </c>
    </row>
    <row r="42" spans="1:9" ht="15.75" x14ac:dyDescent="0.25">
      <c r="A42" s="52" t="str">
        <f t="shared" si="0"/>
        <v/>
      </c>
      <c r="B42" s="59"/>
      <c r="C42" s="60"/>
      <c r="D42" s="61"/>
      <c r="E42" s="48">
        <f t="shared" si="2"/>
        <v>0</v>
      </c>
      <c r="F42" s="49" t="str">
        <f>IF(B42="","",Table1[[#This Row],[Subtotal Cost]]/SUM(Table1[Subtotal Cost]))</f>
        <v/>
      </c>
      <c r="G42" s="50" t="str">
        <f>IF(B42="","",_xlfn.RANK.EQ(Table1[[#This Row],[% Contribution]],Table1[% Contribution]))</f>
        <v/>
      </c>
      <c r="H42" s="49" t="str">
        <f>IF(B42="","",SUMIFS(Table1[% Contribution],Table1[Ranking],"&lt;="&amp;Table1[[#This Row],[Ranking]]))</f>
        <v/>
      </c>
      <c r="I42" s="56" t="str">
        <f>IF(B42="","",_xlfn.SWITCH(TRUE,
  Table1[[#This Row],[Cum Total]] &lt;= 0.8, "A",
  Table1[[#This Row],[Cum Total]] &lt;= 0.95, "B",
  TRUE, "C"))</f>
        <v/>
      </c>
    </row>
    <row r="43" spans="1:9" ht="15.75" x14ac:dyDescent="0.25">
      <c r="A43" s="52" t="str">
        <f t="shared" si="0"/>
        <v/>
      </c>
      <c r="B43" s="59"/>
      <c r="C43" s="60"/>
      <c r="D43" s="61"/>
      <c r="E43" s="48">
        <f t="shared" si="2"/>
        <v>0</v>
      </c>
      <c r="F43" s="49" t="str">
        <f>IF(B43="","",Table1[[#This Row],[Subtotal Cost]]/SUM(Table1[Subtotal Cost]))</f>
        <v/>
      </c>
      <c r="G43" s="50" t="str">
        <f>IF(B43="","",_xlfn.RANK.EQ(Table1[[#This Row],[% Contribution]],Table1[% Contribution]))</f>
        <v/>
      </c>
      <c r="H43" s="49" t="str">
        <f>IF(B43="","",SUMIFS(Table1[% Contribution],Table1[Ranking],"&lt;="&amp;Table1[[#This Row],[Ranking]]))</f>
        <v/>
      </c>
      <c r="I43" s="56" t="str">
        <f>IF(B43="","",_xlfn.SWITCH(TRUE,
  Table1[[#This Row],[Cum Total]] &lt;= 0.8, "A",
  Table1[[#This Row],[Cum Total]] &lt;= 0.95, "B",
  TRUE, "C"))</f>
        <v/>
      </c>
    </row>
    <row r="44" spans="1:9" ht="15.75" x14ac:dyDescent="0.25">
      <c r="A44" s="52" t="str">
        <f t="shared" si="0"/>
        <v/>
      </c>
      <c r="B44" s="59"/>
      <c r="C44" s="60"/>
      <c r="D44" s="61"/>
      <c r="E44" s="48">
        <f t="shared" si="2"/>
        <v>0</v>
      </c>
      <c r="F44" s="49" t="str">
        <f>IF(B44="","",Table1[[#This Row],[Subtotal Cost]]/SUM(Table1[Subtotal Cost]))</f>
        <v/>
      </c>
      <c r="G44" s="50" t="str">
        <f>IF(B44="","",_xlfn.RANK.EQ(Table1[[#This Row],[% Contribution]],Table1[% Contribution]))</f>
        <v/>
      </c>
      <c r="H44" s="49" t="str">
        <f>IF(B44="","",SUMIFS(Table1[% Contribution],Table1[Ranking],"&lt;="&amp;Table1[[#This Row],[Ranking]]))</f>
        <v/>
      </c>
      <c r="I44" s="56" t="str">
        <f>IF(B44="","",_xlfn.SWITCH(TRUE,
  Table1[[#This Row],[Cum Total]] &lt;= 0.8, "A",
  Table1[[#This Row],[Cum Total]] &lt;= 0.95, "B",
  TRUE, "C"))</f>
        <v/>
      </c>
    </row>
    <row r="45" spans="1:9" ht="15.75" x14ac:dyDescent="0.25">
      <c r="A45" s="52" t="str">
        <f t="shared" si="0"/>
        <v/>
      </c>
      <c r="B45" s="59"/>
      <c r="C45" s="60"/>
      <c r="D45" s="61"/>
      <c r="E45" s="48">
        <f t="shared" si="2"/>
        <v>0</v>
      </c>
      <c r="F45" s="49" t="str">
        <f>IF(B45="","",Table1[[#This Row],[Subtotal Cost]]/SUM(Table1[Subtotal Cost]))</f>
        <v/>
      </c>
      <c r="G45" s="50" t="str">
        <f>IF(B45="","",_xlfn.RANK.EQ(Table1[[#This Row],[% Contribution]],Table1[% Contribution]))</f>
        <v/>
      </c>
      <c r="H45" s="49" t="str">
        <f>IF(B45="","",SUMIFS(Table1[% Contribution],Table1[Ranking],"&lt;="&amp;Table1[[#This Row],[Ranking]]))</f>
        <v/>
      </c>
      <c r="I45" s="56" t="str">
        <f>IF(B45="","",_xlfn.SWITCH(TRUE,
  Table1[[#This Row],[Cum Total]] &lt;= 0.8, "A",
  Table1[[#This Row],[Cum Total]] &lt;= 0.95, "B",
  TRUE, "C"))</f>
        <v/>
      </c>
    </row>
    <row r="46" spans="1:9" ht="15.75" x14ac:dyDescent="0.25">
      <c r="A46" s="52" t="str">
        <f t="shared" si="0"/>
        <v/>
      </c>
      <c r="B46" s="59"/>
      <c r="C46" s="60"/>
      <c r="D46" s="61"/>
      <c r="E46" s="48">
        <f t="shared" si="2"/>
        <v>0</v>
      </c>
      <c r="F46" s="49" t="str">
        <f>IF(B46="","",Table1[[#This Row],[Subtotal Cost]]/SUM(Table1[Subtotal Cost]))</f>
        <v/>
      </c>
      <c r="G46" s="50" t="str">
        <f>IF(B46="","",_xlfn.RANK.EQ(Table1[[#This Row],[% Contribution]],Table1[% Contribution]))</f>
        <v/>
      </c>
      <c r="H46" s="49" t="str">
        <f>IF(B46="","",SUMIFS(Table1[% Contribution],Table1[Ranking],"&lt;="&amp;Table1[[#This Row],[Ranking]]))</f>
        <v/>
      </c>
      <c r="I46" s="56" t="str">
        <f>IF(B46="","",_xlfn.SWITCH(TRUE,
  Table1[[#This Row],[Cum Total]] &lt;= 0.8, "A",
  Table1[[#This Row],[Cum Total]] &lt;= 0.95, "B",
  TRUE, "C"))</f>
        <v/>
      </c>
    </row>
    <row r="47" spans="1:9" ht="15.75" x14ac:dyDescent="0.25">
      <c r="A47" s="52" t="str">
        <f t="shared" si="0"/>
        <v/>
      </c>
      <c r="B47" s="59"/>
      <c r="C47" s="60"/>
      <c r="D47" s="61"/>
      <c r="E47" s="48">
        <f t="shared" si="2"/>
        <v>0</v>
      </c>
      <c r="F47" s="49" t="str">
        <f>IF(B47="","",Table1[[#This Row],[Subtotal Cost]]/SUM(Table1[Subtotal Cost]))</f>
        <v/>
      </c>
      <c r="G47" s="50" t="str">
        <f>IF(B47="","",_xlfn.RANK.EQ(Table1[[#This Row],[% Contribution]],Table1[% Contribution]))</f>
        <v/>
      </c>
      <c r="H47" s="49" t="str">
        <f>IF(B47="","",SUMIFS(Table1[% Contribution],Table1[Ranking],"&lt;="&amp;Table1[[#This Row],[Ranking]]))</f>
        <v/>
      </c>
      <c r="I47" s="56" t="str">
        <f>IF(B47="","",_xlfn.SWITCH(TRUE,
  Table1[[#This Row],[Cum Total]] &lt;= 0.8, "A",
  Table1[[#This Row],[Cum Total]] &lt;= 0.95, "B",
  TRUE, "C"))</f>
        <v/>
      </c>
    </row>
    <row r="48" spans="1:9" ht="15.75" x14ac:dyDescent="0.25">
      <c r="A48" s="52" t="str">
        <f t="shared" si="0"/>
        <v/>
      </c>
      <c r="B48" s="59"/>
      <c r="C48" s="60"/>
      <c r="D48" s="61"/>
      <c r="E48" s="48">
        <f t="shared" si="2"/>
        <v>0</v>
      </c>
      <c r="F48" s="49" t="str">
        <f>IF(B48="","",Table1[[#This Row],[Subtotal Cost]]/SUM(Table1[Subtotal Cost]))</f>
        <v/>
      </c>
      <c r="G48" s="50" t="str">
        <f>IF(B48="","",_xlfn.RANK.EQ(Table1[[#This Row],[% Contribution]],Table1[% Contribution]))</f>
        <v/>
      </c>
      <c r="H48" s="49" t="str">
        <f>IF(B48="","",SUMIFS(Table1[% Contribution],Table1[Ranking],"&lt;="&amp;Table1[[#This Row],[Ranking]]))</f>
        <v/>
      </c>
      <c r="I48" s="56" t="str">
        <f>IF(B48="","",_xlfn.SWITCH(TRUE,
  Table1[[#This Row],[Cum Total]] &lt;= 0.8, "A",
  Table1[[#This Row],[Cum Total]] &lt;= 0.95, "B",
  TRUE, "C"))</f>
        <v/>
      </c>
    </row>
    <row r="49" spans="1:9" ht="15.75" x14ac:dyDescent="0.25">
      <c r="A49" s="52" t="str">
        <f t="shared" si="0"/>
        <v/>
      </c>
      <c r="B49" s="59"/>
      <c r="C49" s="60"/>
      <c r="D49" s="61"/>
      <c r="E49" s="48">
        <f t="shared" si="2"/>
        <v>0</v>
      </c>
      <c r="F49" s="49" t="str">
        <f>IF(B49="","",Table1[[#This Row],[Subtotal Cost]]/SUM(Table1[Subtotal Cost]))</f>
        <v/>
      </c>
      <c r="G49" s="50" t="str">
        <f>IF(B49="","",_xlfn.RANK.EQ(Table1[[#This Row],[% Contribution]],Table1[% Contribution]))</f>
        <v/>
      </c>
      <c r="H49" s="49" t="str">
        <f>IF(B49="","",SUMIFS(Table1[% Contribution],Table1[Ranking],"&lt;="&amp;Table1[[#This Row],[Ranking]]))</f>
        <v/>
      </c>
      <c r="I49" s="56" t="str">
        <f>IF(B49="","",_xlfn.SWITCH(TRUE,
  Table1[[#This Row],[Cum Total]] &lt;= 0.8, "A",
  Table1[[#This Row],[Cum Total]] &lt;= 0.95, "B",
  TRUE, "C"))</f>
        <v/>
      </c>
    </row>
    <row r="50" spans="1:9" ht="15.75" x14ac:dyDescent="0.25">
      <c r="A50" s="52" t="str">
        <f t="shared" si="0"/>
        <v/>
      </c>
      <c r="B50" s="59"/>
      <c r="C50" s="60"/>
      <c r="D50" s="61"/>
      <c r="E50" s="48">
        <f t="shared" si="2"/>
        <v>0</v>
      </c>
      <c r="F50" s="49" t="str">
        <f>IF(B50="","",Table1[[#This Row],[Subtotal Cost]]/SUM(Table1[Subtotal Cost]))</f>
        <v/>
      </c>
      <c r="G50" s="50" t="str">
        <f>IF(B50="","",_xlfn.RANK.EQ(Table1[[#This Row],[% Contribution]],Table1[% Contribution]))</f>
        <v/>
      </c>
      <c r="H50" s="49" t="str">
        <f>IF(B50="","",SUMIFS(Table1[% Contribution],Table1[Ranking],"&lt;="&amp;Table1[[#This Row],[Ranking]]))</f>
        <v/>
      </c>
      <c r="I50" s="56" t="str">
        <f>IF(B50="","",_xlfn.SWITCH(TRUE,
  Table1[[#This Row],[Cum Total]] &lt;= 0.8, "A",
  Table1[[#This Row],[Cum Total]] &lt;= 0.95, "B",
  TRUE, "C"))</f>
        <v/>
      </c>
    </row>
    <row r="51" spans="1:9" ht="15.75" x14ac:dyDescent="0.25">
      <c r="A51" s="52" t="str">
        <f t="shared" si="0"/>
        <v/>
      </c>
      <c r="B51" s="59"/>
      <c r="C51" s="60"/>
      <c r="D51" s="61"/>
      <c r="E51" s="48">
        <f t="shared" si="2"/>
        <v>0</v>
      </c>
      <c r="F51" s="49" t="str">
        <f>IF(B51="","",Table1[[#This Row],[Subtotal Cost]]/SUM(Table1[Subtotal Cost]))</f>
        <v/>
      </c>
      <c r="G51" s="50" t="str">
        <f>IF(B51="","",_xlfn.RANK.EQ(Table1[[#This Row],[% Contribution]],Table1[% Contribution]))</f>
        <v/>
      </c>
      <c r="H51" s="49" t="str">
        <f>IF(B51="","",SUMIFS(Table1[% Contribution],Table1[Ranking],"&lt;="&amp;Table1[[#This Row],[Ranking]]))</f>
        <v/>
      </c>
      <c r="I51" s="56" t="str">
        <f>IF(B51="","",_xlfn.SWITCH(TRUE,
  Table1[[#This Row],[Cum Total]] &lt;= 0.8, "A",
  Table1[[#This Row],[Cum Total]] &lt;= 0.95, "B",
  TRUE, "C"))</f>
        <v/>
      </c>
    </row>
    <row r="52" spans="1:9" ht="15.75" x14ac:dyDescent="0.25">
      <c r="A52" s="52" t="str">
        <f t="shared" si="0"/>
        <v/>
      </c>
      <c r="B52" s="59"/>
      <c r="C52" s="60"/>
      <c r="D52" s="61"/>
      <c r="E52" s="48">
        <f t="shared" si="2"/>
        <v>0</v>
      </c>
      <c r="F52" s="49" t="str">
        <f>IF(B52="","",Table1[[#This Row],[Subtotal Cost]]/SUM(Table1[Subtotal Cost]))</f>
        <v/>
      </c>
      <c r="G52" s="50" t="str">
        <f>IF(B52="","",_xlfn.RANK.EQ(Table1[[#This Row],[% Contribution]],Table1[% Contribution]))</f>
        <v/>
      </c>
      <c r="H52" s="49" t="str">
        <f>IF(B52="","",SUMIFS(Table1[% Contribution],Table1[Ranking],"&lt;="&amp;Table1[[#This Row],[Ranking]]))</f>
        <v/>
      </c>
      <c r="I52" s="56" t="str">
        <f>IF(B52="","",_xlfn.SWITCH(TRUE,
  Table1[[#This Row],[Cum Total]] &lt;= 0.8, "A",
  Table1[[#This Row],[Cum Total]] &lt;= 0.95, "B",
  TRUE, "C"))</f>
        <v/>
      </c>
    </row>
    <row r="53" spans="1:9" ht="15.75" x14ac:dyDescent="0.25">
      <c r="A53" s="52" t="str">
        <f t="shared" si="0"/>
        <v/>
      </c>
      <c r="B53" s="59"/>
      <c r="C53" s="60"/>
      <c r="D53" s="61"/>
      <c r="E53" s="48">
        <f t="shared" si="2"/>
        <v>0</v>
      </c>
      <c r="F53" s="49" t="str">
        <f>IF(B53="","",Table1[[#This Row],[Subtotal Cost]]/SUM(Table1[Subtotal Cost]))</f>
        <v/>
      </c>
      <c r="G53" s="50" t="str">
        <f>IF(B53="","",_xlfn.RANK.EQ(Table1[[#This Row],[% Contribution]],Table1[% Contribution]))</f>
        <v/>
      </c>
      <c r="H53" s="49" t="str">
        <f>IF(B53="","",SUMIFS(Table1[% Contribution],Table1[Ranking],"&lt;="&amp;Table1[[#This Row],[Ranking]]))</f>
        <v/>
      </c>
      <c r="I53" s="56" t="str">
        <f>IF(B53="","",_xlfn.SWITCH(TRUE,
  Table1[[#This Row],[Cum Total]] &lt;= 0.8, "A",
  Table1[[#This Row],[Cum Total]] &lt;= 0.95, "B",
  TRUE, "C"))</f>
        <v/>
      </c>
    </row>
    <row r="54" spans="1:9" ht="15.75" x14ac:dyDescent="0.25">
      <c r="A54" s="52" t="str">
        <f t="shared" si="0"/>
        <v/>
      </c>
      <c r="B54" s="59"/>
      <c r="C54" s="60"/>
      <c r="D54" s="61"/>
      <c r="E54" s="48">
        <f t="shared" si="2"/>
        <v>0</v>
      </c>
      <c r="F54" s="49" t="str">
        <f>IF(B54="","",Table1[[#This Row],[Subtotal Cost]]/SUM(Table1[Subtotal Cost]))</f>
        <v/>
      </c>
      <c r="G54" s="50" t="str">
        <f>IF(B54="","",_xlfn.RANK.EQ(Table1[[#This Row],[% Contribution]],Table1[% Contribution]))</f>
        <v/>
      </c>
      <c r="H54" s="49" t="str">
        <f>IF(B54="","",SUMIFS(Table1[% Contribution],Table1[Ranking],"&lt;="&amp;Table1[[#This Row],[Ranking]]))</f>
        <v/>
      </c>
      <c r="I54" s="56" t="str">
        <f>IF(B54="","",_xlfn.SWITCH(TRUE,
  Table1[[#This Row],[Cum Total]] &lt;= 0.8, "A",
  Table1[[#This Row],[Cum Total]] &lt;= 0.95, "B",
  TRUE, "C"))</f>
        <v/>
      </c>
    </row>
    <row r="55" spans="1:9" ht="15.75" x14ac:dyDescent="0.25">
      <c r="A55" s="52" t="str">
        <f t="shared" si="0"/>
        <v/>
      </c>
      <c r="B55" s="59"/>
      <c r="C55" s="60"/>
      <c r="D55" s="61"/>
      <c r="E55" s="48">
        <f t="shared" si="2"/>
        <v>0</v>
      </c>
      <c r="F55" s="49" t="str">
        <f>IF(B55="","",Table1[[#This Row],[Subtotal Cost]]/SUM(Table1[Subtotal Cost]))</f>
        <v/>
      </c>
      <c r="G55" s="50" t="str">
        <f>IF(B55="","",_xlfn.RANK.EQ(Table1[[#This Row],[% Contribution]],Table1[% Contribution]))</f>
        <v/>
      </c>
      <c r="H55" s="49" t="str">
        <f>IF(B55="","",SUMIFS(Table1[% Contribution],Table1[Ranking],"&lt;="&amp;Table1[[#This Row],[Ranking]]))</f>
        <v/>
      </c>
      <c r="I55" s="56" t="str">
        <f>IF(B55="","",_xlfn.SWITCH(TRUE,
  Table1[[#This Row],[Cum Total]] &lt;= 0.8, "A",
  Table1[[#This Row],[Cum Total]] &lt;= 0.95, "B",
  TRUE, "C"))</f>
        <v/>
      </c>
    </row>
    <row r="56" spans="1:9" ht="15.75" x14ac:dyDescent="0.25">
      <c r="A56" s="52" t="str">
        <f t="shared" si="0"/>
        <v/>
      </c>
      <c r="B56" s="59"/>
      <c r="C56" s="60"/>
      <c r="D56" s="61"/>
      <c r="E56" s="48">
        <f t="shared" si="2"/>
        <v>0</v>
      </c>
      <c r="F56" s="49" t="str">
        <f>IF(B56="","",Table1[[#This Row],[Subtotal Cost]]/SUM(Table1[Subtotal Cost]))</f>
        <v/>
      </c>
      <c r="G56" s="50" t="str">
        <f>IF(B56="","",_xlfn.RANK.EQ(Table1[[#This Row],[% Contribution]],Table1[% Contribution]))</f>
        <v/>
      </c>
      <c r="H56" s="49" t="str">
        <f>IF(B56="","",SUMIFS(Table1[% Contribution],Table1[Ranking],"&lt;="&amp;Table1[[#This Row],[Ranking]]))</f>
        <v/>
      </c>
      <c r="I56" s="56" t="str">
        <f>IF(B56="","",_xlfn.SWITCH(TRUE,
  Table1[[#This Row],[Cum Total]] &lt;= 0.8, "A",
  Table1[[#This Row],[Cum Total]] &lt;= 0.95, "B",
  TRUE, "C"))</f>
        <v/>
      </c>
    </row>
    <row r="57" spans="1:9" ht="15.75" x14ac:dyDescent="0.25">
      <c r="A57" s="52" t="str">
        <f t="shared" si="0"/>
        <v/>
      </c>
      <c r="B57" s="59"/>
      <c r="C57" s="60"/>
      <c r="D57" s="61"/>
      <c r="E57" s="48">
        <f t="shared" si="2"/>
        <v>0</v>
      </c>
      <c r="F57" s="49" t="str">
        <f>IF(B57="","",Table1[[#This Row],[Subtotal Cost]]/SUM(Table1[Subtotal Cost]))</f>
        <v/>
      </c>
      <c r="G57" s="50" t="str">
        <f>IF(B57="","",_xlfn.RANK.EQ(Table1[[#This Row],[% Contribution]],Table1[% Contribution]))</f>
        <v/>
      </c>
      <c r="H57" s="49" t="str">
        <f>IF(B57="","",SUMIFS(Table1[% Contribution],Table1[Ranking],"&lt;="&amp;Table1[[#This Row],[Ranking]]))</f>
        <v/>
      </c>
      <c r="I57" s="56" t="str">
        <f>IF(B57="","",_xlfn.SWITCH(TRUE,
  Table1[[#This Row],[Cum Total]] &lt;= 0.8, "A",
  Table1[[#This Row],[Cum Total]] &lt;= 0.95, "B",
  TRUE, "C"))</f>
        <v/>
      </c>
    </row>
    <row r="58" spans="1:9" ht="15.75" x14ac:dyDescent="0.25">
      <c r="A58" s="52" t="str">
        <f t="shared" si="0"/>
        <v/>
      </c>
      <c r="B58" s="59"/>
      <c r="C58" s="60"/>
      <c r="D58" s="61"/>
      <c r="E58" s="48">
        <f t="shared" si="2"/>
        <v>0</v>
      </c>
      <c r="F58" s="49" t="str">
        <f>IF(B58="","",Table1[[#This Row],[Subtotal Cost]]/SUM(Table1[Subtotal Cost]))</f>
        <v/>
      </c>
      <c r="G58" s="50" t="str">
        <f>IF(B58="","",_xlfn.RANK.EQ(Table1[[#This Row],[% Contribution]],Table1[% Contribution]))</f>
        <v/>
      </c>
      <c r="H58" s="49" t="str">
        <f>IF(B58="","",SUMIFS(Table1[% Contribution],Table1[Ranking],"&lt;="&amp;Table1[[#This Row],[Ranking]]))</f>
        <v/>
      </c>
      <c r="I58" s="56" t="str">
        <f>IF(B58="","",_xlfn.SWITCH(TRUE,
  Table1[[#This Row],[Cum Total]] &lt;= 0.8, "A",
  Table1[[#This Row],[Cum Total]] &lt;= 0.95, "B",
  TRUE, "C"))</f>
        <v/>
      </c>
    </row>
    <row r="59" spans="1:9" ht="15.75" x14ac:dyDescent="0.25">
      <c r="A59" s="52" t="str">
        <f t="shared" si="0"/>
        <v/>
      </c>
      <c r="B59" s="59"/>
      <c r="C59" s="60"/>
      <c r="D59" s="61"/>
      <c r="E59" s="48">
        <f t="shared" si="2"/>
        <v>0</v>
      </c>
      <c r="F59" s="49" t="str">
        <f>IF(B59="","",Table1[[#This Row],[Subtotal Cost]]/SUM(Table1[Subtotal Cost]))</f>
        <v/>
      </c>
      <c r="G59" s="50" t="str">
        <f>IF(B59="","",_xlfn.RANK.EQ(Table1[[#This Row],[% Contribution]],Table1[% Contribution]))</f>
        <v/>
      </c>
      <c r="H59" s="49" t="str">
        <f>IF(B59="","",SUMIFS(Table1[% Contribution],Table1[Ranking],"&lt;="&amp;Table1[[#This Row],[Ranking]]))</f>
        <v/>
      </c>
      <c r="I59" s="56" t="str">
        <f>IF(B59="","",_xlfn.SWITCH(TRUE,
  Table1[[#This Row],[Cum Total]] &lt;= 0.8, "A",
  Table1[[#This Row],[Cum Total]] &lt;= 0.95, "B",
  TRUE, "C"))</f>
        <v/>
      </c>
    </row>
    <row r="60" spans="1:9" ht="15.75" x14ac:dyDescent="0.25">
      <c r="A60" s="52" t="str">
        <f t="shared" si="0"/>
        <v/>
      </c>
      <c r="B60" s="59"/>
      <c r="C60" s="60"/>
      <c r="D60" s="61"/>
      <c r="E60" s="48">
        <f t="shared" si="2"/>
        <v>0</v>
      </c>
      <c r="F60" s="49" t="str">
        <f>IF(B60="","",Table1[[#This Row],[Subtotal Cost]]/SUM(Table1[Subtotal Cost]))</f>
        <v/>
      </c>
      <c r="G60" s="50" t="str">
        <f>IF(B60="","",_xlfn.RANK.EQ(Table1[[#This Row],[% Contribution]],Table1[% Contribution]))</f>
        <v/>
      </c>
      <c r="H60" s="49" t="str">
        <f>IF(B60="","",SUMIFS(Table1[% Contribution],Table1[Ranking],"&lt;="&amp;Table1[[#This Row],[Ranking]]))</f>
        <v/>
      </c>
      <c r="I60" s="56" t="str">
        <f>IF(B60="","",_xlfn.SWITCH(TRUE,
  Table1[[#This Row],[Cum Total]] &lt;= 0.8, "A",
  Table1[[#This Row],[Cum Total]] &lt;= 0.95, "B",
  TRUE, "C"))</f>
        <v/>
      </c>
    </row>
    <row r="61" spans="1:9" ht="15.75" x14ac:dyDescent="0.25">
      <c r="A61" s="52" t="str">
        <f t="shared" si="0"/>
        <v/>
      </c>
      <c r="B61" s="59"/>
      <c r="C61" s="60"/>
      <c r="D61" s="61"/>
      <c r="E61" s="48">
        <f t="shared" si="2"/>
        <v>0</v>
      </c>
      <c r="F61" s="49" t="str">
        <f>IF(B61="","",Table1[[#This Row],[Subtotal Cost]]/SUM(Table1[Subtotal Cost]))</f>
        <v/>
      </c>
      <c r="G61" s="50" t="str">
        <f>IF(B61="","",_xlfn.RANK.EQ(Table1[[#This Row],[% Contribution]],Table1[% Contribution]))</f>
        <v/>
      </c>
      <c r="H61" s="49" t="str">
        <f>IF(B61="","",SUMIFS(Table1[% Contribution],Table1[Ranking],"&lt;="&amp;Table1[[#This Row],[Ranking]]))</f>
        <v/>
      </c>
      <c r="I61" s="56" t="str">
        <f>IF(B61="","",_xlfn.SWITCH(TRUE,
  Table1[[#This Row],[Cum Total]] &lt;= 0.8, "A",
  Table1[[#This Row],[Cum Total]] &lt;= 0.95, "B",
  TRUE, "C"))</f>
        <v/>
      </c>
    </row>
    <row r="62" spans="1:9" ht="15.75" x14ac:dyDescent="0.25">
      <c r="A62" s="52" t="str">
        <f t="shared" si="0"/>
        <v/>
      </c>
      <c r="B62" s="59"/>
      <c r="C62" s="60"/>
      <c r="D62" s="61"/>
      <c r="E62" s="48">
        <f t="shared" si="2"/>
        <v>0</v>
      </c>
      <c r="F62" s="49" t="str">
        <f>IF(B62="","",Table1[[#This Row],[Subtotal Cost]]/SUM(Table1[Subtotal Cost]))</f>
        <v/>
      </c>
      <c r="G62" s="50" t="str">
        <f>IF(B62="","",_xlfn.RANK.EQ(Table1[[#This Row],[% Contribution]],Table1[% Contribution]))</f>
        <v/>
      </c>
      <c r="H62" s="49" t="str">
        <f>IF(B62="","",SUMIFS(Table1[% Contribution],Table1[Ranking],"&lt;="&amp;Table1[[#This Row],[Ranking]]))</f>
        <v/>
      </c>
      <c r="I62" s="56" t="str">
        <f>IF(B62="","",_xlfn.SWITCH(TRUE,
  Table1[[#This Row],[Cum Total]] &lt;= 0.8, "A",
  Table1[[#This Row],[Cum Total]] &lt;= 0.95, "B",
  TRUE, "C"))</f>
        <v/>
      </c>
    </row>
    <row r="63" spans="1:9" ht="15.75" x14ac:dyDescent="0.25">
      <c r="A63" s="52" t="str">
        <f t="shared" si="0"/>
        <v/>
      </c>
      <c r="B63" s="59"/>
      <c r="C63" s="60"/>
      <c r="D63" s="61"/>
      <c r="E63" s="48">
        <f t="shared" si="2"/>
        <v>0</v>
      </c>
      <c r="F63" s="49" t="str">
        <f>IF(B63="","",Table1[[#This Row],[Subtotal Cost]]/SUM(Table1[Subtotal Cost]))</f>
        <v/>
      </c>
      <c r="G63" s="50" t="str">
        <f>IF(B63="","",_xlfn.RANK.EQ(Table1[[#This Row],[% Contribution]],Table1[% Contribution]))</f>
        <v/>
      </c>
      <c r="H63" s="49" t="str">
        <f>IF(B63="","",SUMIFS(Table1[% Contribution],Table1[Ranking],"&lt;="&amp;Table1[[#This Row],[Ranking]]))</f>
        <v/>
      </c>
      <c r="I63" s="56" t="str">
        <f>IF(B63="","",_xlfn.SWITCH(TRUE,
  Table1[[#This Row],[Cum Total]] &lt;= 0.8, "A",
  Table1[[#This Row],[Cum Total]] &lt;= 0.95, "B",
  TRUE, "C"))</f>
        <v/>
      </c>
    </row>
    <row r="64" spans="1:9" ht="15.75" x14ac:dyDescent="0.25">
      <c r="A64" s="52" t="str">
        <f t="shared" si="0"/>
        <v/>
      </c>
      <c r="B64" s="59"/>
      <c r="C64" s="60"/>
      <c r="D64" s="61"/>
      <c r="E64" s="48">
        <f t="shared" si="2"/>
        <v>0</v>
      </c>
      <c r="F64" s="49" t="str">
        <f>IF(B64="","",Table1[[#This Row],[Subtotal Cost]]/SUM(Table1[Subtotal Cost]))</f>
        <v/>
      </c>
      <c r="G64" s="50" t="str">
        <f>IF(B64="","",_xlfn.RANK.EQ(Table1[[#This Row],[% Contribution]],Table1[% Contribution]))</f>
        <v/>
      </c>
      <c r="H64" s="49" t="str">
        <f>IF(B64="","",SUMIFS(Table1[% Contribution],Table1[Ranking],"&lt;="&amp;Table1[[#This Row],[Ranking]]))</f>
        <v/>
      </c>
      <c r="I64" s="56" t="str">
        <f>IF(B64="","",_xlfn.SWITCH(TRUE,
  Table1[[#This Row],[Cum Total]] &lt;= 0.8, "A",
  Table1[[#This Row],[Cum Total]] &lt;= 0.95, "B",
  TRUE, "C"))</f>
        <v/>
      </c>
    </row>
    <row r="65" spans="1:9" ht="15.75" x14ac:dyDescent="0.25">
      <c r="A65" s="52" t="str">
        <f t="shared" si="0"/>
        <v/>
      </c>
      <c r="B65" s="59"/>
      <c r="C65" s="60"/>
      <c r="D65" s="61"/>
      <c r="E65" s="48">
        <f t="shared" si="2"/>
        <v>0</v>
      </c>
      <c r="F65" s="49" t="str">
        <f>IF(B65="","",Table1[[#This Row],[Subtotal Cost]]/SUM(Table1[Subtotal Cost]))</f>
        <v/>
      </c>
      <c r="G65" s="50" t="str">
        <f>IF(B65="","",_xlfn.RANK.EQ(Table1[[#This Row],[% Contribution]],Table1[% Contribution]))</f>
        <v/>
      </c>
      <c r="H65" s="49" t="str">
        <f>IF(B65="","",SUMIFS(Table1[% Contribution],Table1[Ranking],"&lt;="&amp;Table1[[#This Row],[Ranking]]))</f>
        <v/>
      </c>
      <c r="I65" s="56" t="str">
        <f>IF(B65="","",_xlfn.SWITCH(TRUE,
  Table1[[#This Row],[Cum Total]] &lt;= 0.8, "A",
  Table1[[#This Row],[Cum Total]] &lt;= 0.95, "B",
  TRUE, "C"))</f>
        <v/>
      </c>
    </row>
    <row r="66" spans="1:9" ht="15.75" x14ac:dyDescent="0.25">
      <c r="A66" s="52" t="str">
        <f t="shared" si="0"/>
        <v/>
      </c>
      <c r="B66" s="59"/>
      <c r="C66" s="60"/>
      <c r="D66" s="61"/>
      <c r="E66" s="48">
        <f t="shared" si="2"/>
        <v>0</v>
      </c>
      <c r="F66" s="49" t="str">
        <f>IF(B66="","",Table1[[#This Row],[Subtotal Cost]]/SUM(Table1[Subtotal Cost]))</f>
        <v/>
      </c>
      <c r="G66" s="50" t="str">
        <f>IF(B66="","",_xlfn.RANK.EQ(Table1[[#This Row],[% Contribution]],Table1[% Contribution]))</f>
        <v/>
      </c>
      <c r="H66" s="49" t="str">
        <f>IF(B66="","",SUMIFS(Table1[% Contribution],Table1[Ranking],"&lt;="&amp;Table1[[#This Row],[Ranking]]))</f>
        <v/>
      </c>
      <c r="I66" s="56" t="str">
        <f>IF(B66="","",_xlfn.SWITCH(TRUE,
  Table1[[#This Row],[Cum Total]] &lt;= 0.8, "A",
  Table1[[#This Row],[Cum Total]] &lt;= 0.95, "B",
  TRUE, "C"))</f>
        <v/>
      </c>
    </row>
    <row r="67" spans="1:9" ht="15.75" x14ac:dyDescent="0.25">
      <c r="A67" s="52" t="str">
        <f t="shared" si="0"/>
        <v/>
      </c>
      <c r="B67" s="59"/>
      <c r="C67" s="60"/>
      <c r="D67" s="61"/>
      <c r="E67" s="48">
        <f t="shared" si="2"/>
        <v>0</v>
      </c>
      <c r="F67" s="49" t="str">
        <f>IF(B67="","",Table1[[#This Row],[Subtotal Cost]]/SUM(Table1[Subtotal Cost]))</f>
        <v/>
      </c>
      <c r="G67" s="50" t="str">
        <f>IF(B67="","",_xlfn.RANK.EQ(Table1[[#This Row],[% Contribution]],Table1[% Contribution]))</f>
        <v/>
      </c>
      <c r="H67" s="49" t="str">
        <f>IF(B67="","",SUMIFS(Table1[% Contribution],Table1[Ranking],"&lt;="&amp;Table1[[#This Row],[Ranking]]))</f>
        <v/>
      </c>
      <c r="I67" s="56" t="str">
        <f>IF(B67="","",_xlfn.SWITCH(TRUE,
  Table1[[#This Row],[Cum Total]] &lt;= 0.8, "A",
  Table1[[#This Row],[Cum Total]] &lt;= 0.95, "B",
  TRUE, "C"))</f>
        <v/>
      </c>
    </row>
    <row r="68" spans="1:9" ht="15.75" x14ac:dyDescent="0.25">
      <c r="A68" s="52" t="str">
        <f t="shared" si="0"/>
        <v/>
      </c>
      <c r="B68" s="59"/>
      <c r="C68" s="60"/>
      <c r="D68" s="61"/>
      <c r="E68" s="48">
        <f t="shared" si="2"/>
        <v>0</v>
      </c>
      <c r="F68" s="49" t="str">
        <f>IF(B68="","",Table1[[#This Row],[Subtotal Cost]]/SUM(Table1[Subtotal Cost]))</f>
        <v/>
      </c>
      <c r="G68" s="50" t="str">
        <f>IF(B68="","",_xlfn.RANK.EQ(Table1[[#This Row],[% Contribution]],Table1[% Contribution]))</f>
        <v/>
      </c>
      <c r="H68" s="49" t="str">
        <f>IF(B68="","",SUMIFS(Table1[% Contribution],Table1[Ranking],"&lt;="&amp;Table1[[#This Row],[Ranking]]))</f>
        <v/>
      </c>
      <c r="I68" s="56" t="str">
        <f>IF(B68="","",_xlfn.SWITCH(TRUE,
  Table1[[#This Row],[Cum Total]] &lt;= 0.8, "A",
  Table1[[#This Row],[Cum Total]] &lt;= 0.95, "B",
  TRUE, "C"))</f>
        <v/>
      </c>
    </row>
    <row r="69" spans="1:9" ht="15.75" x14ac:dyDescent="0.25">
      <c r="A69" s="52" t="str">
        <f t="shared" ref="A69:A132" si="3">IF(B69&lt;&gt;"",ROW()-4,"")</f>
        <v/>
      </c>
      <c r="B69" s="59"/>
      <c r="C69" s="60"/>
      <c r="D69" s="61"/>
      <c r="E69" s="48">
        <f t="shared" ref="E69:E100" si="4">IF(COUNTA(B69:D69)=3,D69 * C69,0)</f>
        <v>0</v>
      </c>
      <c r="F69" s="49" t="str">
        <f>IF(B69="","",Table1[[#This Row],[Subtotal Cost]]/SUM(Table1[Subtotal Cost]))</f>
        <v/>
      </c>
      <c r="G69" s="50" t="str">
        <f>IF(B69="","",_xlfn.RANK.EQ(Table1[[#This Row],[% Contribution]],Table1[% Contribution]))</f>
        <v/>
      </c>
      <c r="H69" s="49" t="str">
        <f>IF(B69="","",SUMIFS(Table1[% Contribution],Table1[Ranking],"&lt;="&amp;Table1[[#This Row],[Ranking]]))</f>
        <v/>
      </c>
      <c r="I69" s="56" t="str">
        <f>IF(B69="","",_xlfn.SWITCH(TRUE,
  Table1[[#This Row],[Cum Total]] &lt;= 0.8, "A",
  Table1[[#This Row],[Cum Total]] &lt;= 0.95, "B",
  TRUE, "C"))</f>
        <v/>
      </c>
    </row>
    <row r="70" spans="1:9" ht="15.75" x14ac:dyDescent="0.25">
      <c r="A70" s="52" t="str">
        <f t="shared" si="3"/>
        <v/>
      </c>
      <c r="B70" s="59"/>
      <c r="C70" s="60"/>
      <c r="D70" s="61"/>
      <c r="E70" s="48">
        <f t="shared" si="4"/>
        <v>0</v>
      </c>
      <c r="F70" s="49" t="str">
        <f>IF(B70="","",Table1[[#This Row],[Subtotal Cost]]/SUM(Table1[Subtotal Cost]))</f>
        <v/>
      </c>
      <c r="G70" s="50" t="str">
        <f>IF(B70="","",_xlfn.RANK.EQ(Table1[[#This Row],[% Contribution]],Table1[% Contribution]))</f>
        <v/>
      </c>
      <c r="H70" s="49" t="str">
        <f>IF(B70="","",SUMIFS(Table1[% Contribution],Table1[Ranking],"&lt;="&amp;Table1[[#This Row],[Ranking]]))</f>
        <v/>
      </c>
      <c r="I70" s="56" t="str">
        <f>IF(B70="","",_xlfn.SWITCH(TRUE,
  Table1[[#This Row],[Cum Total]] &lt;= 0.8, "A",
  Table1[[#This Row],[Cum Total]] &lt;= 0.95, "B",
  TRUE, "C"))</f>
        <v/>
      </c>
    </row>
    <row r="71" spans="1:9" ht="15.75" x14ac:dyDescent="0.25">
      <c r="A71" s="52" t="str">
        <f t="shared" si="3"/>
        <v/>
      </c>
      <c r="B71" s="59"/>
      <c r="C71" s="60"/>
      <c r="D71" s="61"/>
      <c r="E71" s="48">
        <f t="shared" si="4"/>
        <v>0</v>
      </c>
      <c r="F71" s="49" t="str">
        <f>IF(B71="","",Table1[[#This Row],[Subtotal Cost]]/SUM(Table1[Subtotal Cost]))</f>
        <v/>
      </c>
      <c r="G71" s="50" t="str">
        <f>IF(B71="","",_xlfn.RANK.EQ(Table1[[#This Row],[% Contribution]],Table1[% Contribution]))</f>
        <v/>
      </c>
      <c r="H71" s="49" t="str">
        <f>IF(B71="","",SUMIFS(Table1[% Contribution],Table1[Ranking],"&lt;="&amp;Table1[[#This Row],[Ranking]]))</f>
        <v/>
      </c>
      <c r="I71" s="56" t="str">
        <f>IF(B71="","",_xlfn.SWITCH(TRUE,
  Table1[[#This Row],[Cum Total]] &lt;= 0.8, "A",
  Table1[[#This Row],[Cum Total]] &lt;= 0.95, "B",
  TRUE, "C"))</f>
        <v/>
      </c>
    </row>
    <row r="72" spans="1:9" ht="15.75" x14ac:dyDescent="0.25">
      <c r="A72" s="52" t="str">
        <f t="shared" si="3"/>
        <v/>
      </c>
      <c r="B72" s="59"/>
      <c r="C72" s="60"/>
      <c r="D72" s="61"/>
      <c r="E72" s="48">
        <f t="shared" si="4"/>
        <v>0</v>
      </c>
      <c r="F72" s="49" t="str">
        <f>IF(B72="","",Table1[[#This Row],[Subtotal Cost]]/SUM(Table1[Subtotal Cost]))</f>
        <v/>
      </c>
      <c r="G72" s="50" t="str">
        <f>IF(B72="","",_xlfn.RANK.EQ(Table1[[#This Row],[% Contribution]],Table1[% Contribution]))</f>
        <v/>
      </c>
      <c r="H72" s="49" t="str">
        <f>IF(B72="","",SUMIFS(Table1[% Contribution],Table1[Ranking],"&lt;="&amp;Table1[[#This Row],[Ranking]]))</f>
        <v/>
      </c>
      <c r="I72" s="56" t="str">
        <f>IF(B72="","",_xlfn.SWITCH(TRUE,
  Table1[[#This Row],[Cum Total]] &lt;= 0.8, "A",
  Table1[[#This Row],[Cum Total]] &lt;= 0.95, "B",
  TRUE, "C"))</f>
        <v/>
      </c>
    </row>
    <row r="73" spans="1:9" ht="15.75" x14ac:dyDescent="0.25">
      <c r="A73" s="52" t="str">
        <f t="shared" si="3"/>
        <v/>
      </c>
      <c r="B73" s="59"/>
      <c r="C73" s="60"/>
      <c r="D73" s="61"/>
      <c r="E73" s="48">
        <f t="shared" si="4"/>
        <v>0</v>
      </c>
      <c r="F73" s="49" t="str">
        <f>IF(B73="","",Table1[[#This Row],[Subtotal Cost]]/SUM(Table1[Subtotal Cost]))</f>
        <v/>
      </c>
      <c r="G73" s="50" t="str">
        <f>IF(B73="","",_xlfn.RANK.EQ(Table1[[#This Row],[% Contribution]],Table1[% Contribution]))</f>
        <v/>
      </c>
      <c r="H73" s="49" t="str">
        <f>IF(B73="","",SUMIFS(Table1[% Contribution],Table1[Ranking],"&lt;="&amp;Table1[[#This Row],[Ranking]]))</f>
        <v/>
      </c>
      <c r="I73" s="56" t="str">
        <f>IF(B73="","",_xlfn.SWITCH(TRUE,
  Table1[[#This Row],[Cum Total]] &lt;= 0.8, "A",
  Table1[[#This Row],[Cum Total]] &lt;= 0.95, "B",
  TRUE, "C"))</f>
        <v/>
      </c>
    </row>
    <row r="74" spans="1:9" ht="15.75" x14ac:dyDescent="0.25">
      <c r="A74" s="52" t="str">
        <f t="shared" si="3"/>
        <v/>
      </c>
      <c r="B74" s="59"/>
      <c r="C74" s="60"/>
      <c r="D74" s="61"/>
      <c r="E74" s="48">
        <f t="shared" si="4"/>
        <v>0</v>
      </c>
      <c r="F74" s="49" t="str">
        <f>IF(B74="","",Table1[[#This Row],[Subtotal Cost]]/SUM(Table1[Subtotal Cost]))</f>
        <v/>
      </c>
      <c r="G74" s="50" t="str">
        <f>IF(B74="","",_xlfn.RANK.EQ(Table1[[#This Row],[% Contribution]],Table1[% Contribution]))</f>
        <v/>
      </c>
      <c r="H74" s="49" t="str">
        <f>IF(B74="","",SUMIFS(Table1[% Contribution],Table1[Ranking],"&lt;="&amp;Table1[[#This Row],[Ranking]]))</f>
        <v/>
      </c>
      <c r="I74" s="56" t="str">
        <f>IF(B74="","",_xlfn.SWITCH(TRUE,
  Table1[[#This Row],[Cum Total]] &lt;= 0.8, "A",
  Table1[[#This Row],[Cum Total]] &lt;= 0.95, "B",
  TRUE, "C"))</f>
        <v/>
      </c>
    </row>
    <row r="75" spans="1:9" ht="15.75" x14ac:dyDescent="0.25">
      <c r="A75" s="52" t="str">
        <f t="shared" si="3"/>
        <v/>
      </c>
      <c r="B75" s="59"/>
      <c r="C75" s="60"/>
      <c r="D75" s="61"/>
      <c r="E75" s="48">
        <f t="shared" si="4"/>
        <v>0</v>
      </c>
      <c r="F75" s="49" t="str">
        <f>IF(B75="","",Table1[[#This Row],[Subtotal Cost]]/SUM(Table1[Subtotal Cost]))</f>
        <v/>
      </c>
      <c r="G75" s="50" t="str">
        <f>IF(B75="","",_xlfn.RANK.EQ(Table1[[#This Row],[% Contribution]],Table1[% Contribution]))</f>
        <v/>
      </c>
      <c r="H75" s="49" t="str">
        <f>IF(B75="","",SUMIFS(Table1[% Contribution],Table1[Ranking],"&lt;="&amp;Table1[[#This Row],[Ranking]]))</f>
        <v/>
      </c>
      <c r="I75" s="56" t="str">
        <f>IF(B75="","",_xlfn.SWITCH(TRUE,
  Table1[[#This Row],[Cum Total]] &lt;= 0.8, "A",
  Table1[[#This Row],[Cum Total]] &lt;= 0.95, "B",
  TRUE, "C"))</f>
        <v/>
      </c>
    </row>
    <row r="76" spans="1:9" ht="15.75" x14ac:dyDescent="0.25">
      <c r="A76" s="52" t="str">
        <f t="shared" si="3"/>
        <v/>
      </c>
      <c r="B76" s="59"/>
      <c r="C76" s="60"/>
      <c r="D76" s="61"/>
      <c r="E76" s="48">
        <f t="shared" si="4"/>
        <v>0</v>
      </c>
      <c r="F76" s="49" t="str">
        <f>IF(B76="","",Table1[[#This Row],[Subtotal Cost]]/SUM(Table1[Subtotal Cost]))</f>
        <v/>
      </c>
      <c r="G76" s="50" t="str">
        <f>IF(B76="","",_xlfn.RANK.EQ(Table1[[#This Row],[% Contribution]],Table1[% Contribution]))</f>
        <v/>
      </c>
      <c r="H76" s="49" t="str">
        <f>IF(B76="","",SUMIFS(Table1[% Contribution],Table1[Ranking],"&lt;="&amp;Table1[[#This Row],[Ranking]]))</f>
        <v/>
      </c>
      <c r="I76" s="56" t="str">
        <f>IF(B76="","",_xlfn.SWITCH(TRUE,
  Table1[[#This Row],[Cum Total]] &lt;= 0.8, "A",
  Table1[[#This Row],[Cum Total]] &lt;= 0.95, "B",
  TRUE, "C"))</f>
        <v/>
      </c>
    </row>
    <row r="77" spans="1:9" ht="15.75" x14ac:dyDescent="0.25">
      <c r="A77" s="52" t="str">
        <f t="shared" si="3"/>
        <v/>
      </c>
      <c r="B77" s="59"/>
      <c r="C77" s="60"/>
      <c r="D77" s="61"/>
      <c r="E77" s="48">
        <f t="shared" si="4"/>
        <v>0</v>
      </c>
      <c r="F77" s="49" t="str">
        <f>IF(B77="","",Table1[[#This Row],[Subtotal Cost]]/SUM(Table1[Subtotal Cost]))</f>
        <v/>
      </c>
      <c r="G77" s="50" t="str">
        <f>IF(B77="","",_xlfn.RANK.EQ(Table1[[#This Row],[% Contribution]],Table1[% Contribution]))</f>
        <v/>
      </c>
      <c r="H77" s="49" t="str">
        <f>IF(B77="","",SUMIFS(Table1[% Contribution],Table1[Ranking],"&lt;="&amp;Table1[[#This Row],[Ranking]]))</f>
        <v/>
      </c>
      <c r="I77" s="56" t="str">
        <f>IF(B77="","",_xlfn.SWITCH(TRUE,
  Table1[[#This Row],[Cum Total]] &lt;= 0.8, "A",
  Table1[[#This Row],[Cum Total]] &lt;= 0.95, "B",
  TRUE, "C"))</f>
        <v/>
      </c>
    </row>
    <row r="78" spans="1:9" ht="15.75" x14ac:dyDescent="0.25">
      <c r="A78" s="52" t="str">
        <f t="shared" si="3"/>
        <v/>
      </c>
      <c r="B78" s="59"/>
      <c r="C78" s="60"/>
      <c r="D78" s="61"/>
      <c r="E78" s="48">
        <f t="shared" si="4"/>
        <v>0</v>
      </c>
      <c r="F78" s="49" t="str">
        <f>IF(B78="","",Table1[[#This Row],[Subtotal Cost]]/SUM(Table1[Subtotal Cost]))</f>
        <v/>
      </c>
      <c r="G78" s="50" t="str">
        <f>IF(B78="","",_xlfn.RANK.EQ(Table1[[#This Row],[% Contribution]],Table1[% Contribution]))</f>
        <v/>
      </c>
      <c r="H78" s="49" t="str">
        <f>IF(B78="","",SUMIFS(Table1[% Contribution],Table1[Ranking],"&lt;="&amp;Table1[[#This Row],[Ranking]]))</f>
        <v/>
      </c>
      <c r="I78" s="56" t="str">
        <f>IF(B78="","",_xlfn.SWITCH(TRUE,
  Table1[[#This Row],[Cum Total]] &lt;= 0.8, "A",
  Table1[[#This Row],[Cum Total]] &lt;= 0.95, "B",
  TRUE, "C"))</f>
        <v/>
      </c>
    </row>
    <row r="79" spans="1:9" ht="15.75" x14ac:dyDescent="0.25">
      <c r="A79" s="52" t="str">
        <f t="shared" si="3"/>
        <v/>
      </c>
      <c r="B79" s="59"/>
      <c r="C79" s="60"/>
      <c r="D79" s="61"/>
      <c r="E79" s="48">
        <f t="shared" si="4"/>
        <v>0</v>
      </c>
      <c r="F79" s="49" t="str">
        <f>IF(B79="","",Table1[[#This Row],[Subtotal Cost]]/SUM(Table1[Subtotal Cost]))</f>
        <v/>
      </c>
      <c r="G79" s="50" t="str">
        <f>IF(B79="","",_xlfn.RANK.EQ(Table1[[#This Row],[% Contribution]],Table1[% Contribution]))</f>
        <v/>
      </c>
      <c r="H79" s="49" t="str">
        <f>IF(B79="","",SUMIFS(Table1[% Contribution],Table1[Ranking],"&lt;="&amp;Table1[[#This Row],[Ranking]]))</f>
        <v/>
      </c>
      <c r="I79" s="56" t="str">
        <f>IF(B79="","",_xlfn.SWITCH(TRUE,
  Table1[[#This Row],[Cum Total]] &lt;= 0.8, "A",
  Table1[[#This Row],[Cum Total]] &lt;= 0.95, "B",
  TRUE, "C"))</f>
        <v/>
      </c>
    </row>
    <row r="80" spans="1:9" ht="15.75" x14ac:dyDescent="0.25">
      <c r="A80" s="52" t="str">
        <f t="shared" si="3"/>
        <v/>
      </c>
      <c r="B80" s="59"/>
      <c r="C80" s="60"/>
      <c r="D80" s="61"/>
      <c r="E80" s="48">
        <f t="shared" si="4"/>
        <v>0</v>
      </c>
      <c r="F80" s="49" t="str">
        <f>IF(B80="","",Table1[[#This Row],[Subtotal Cost]]/SUM(Table1[Subtotal Cost]))</f>
        <v/>
      </c>
      <c r="G80" s="50" t="str">
        <f>IF(B80="","",_xlfn.RANK.EQ(Table1[[#This Row],[% Contribution]],Table1[% Contribution]))</f>
        <v/>
      </c>
      <c r="H80" s="49" t="str">
        <f>IF(B80="","",SUMIFS(Table1[% Contribution],Table1[Ranking],"&lt;="&amp;Table1[[#This Row],[Ranking]]))</f>
        <v/>
      </c>
      <c r="I80" s="56" t="str">
        <f>IF(B80="","",_xlfn.SWITCH(TRUE,
  Table1[[#This Row],[Cum Total]] &lt;= 0.8, "A",
  Table1[[#This Row],[Cum Total]] &lt;= 0.95, "B",
  TRUE, "C"))</f>
        <v/>
      </c>
    </row>
    <row r="81" spans="1:9" ht="15.75" x14ac:dyDescent="0.25">
      <c r="A81" s="52" t="str">
        <f t="shared" si="3"/>
        <v/>
      </c>
      <c r="B81" s="59"/>
      <c r="C81" s="60"/>
      <c r="D81" s="61"/>
      <c r="E81" s="48">
        <f t="shared" si="4"/>
        <v>0</v>
      </c>
      <c r="F81" s="49" t="str">
        <f>IF(B81="","",Table1[[#This Row],[Subtotal Cost]]/SUM(Table1[Subtotal Cost]))</f>
        <v/>
      </c>
      <c r="G81" s="50" t="str">
        <f>IF(B81="","",_xlfn.RANK.EQ(Table1[[#This Row],[% Contribution]],Table1[% Contribution]))</f>
        <v/>
      </c>
      <c r="H81" s="49" t="str">
        <f>IF(B81="","",SUMIFS(Table1[% Contribution],Table1[Ranking],"&lt;="&amp;Table1[[#This Row],[Ranking]]))</f>
        <v/>
      </c>
      <c r="I81" s="56" t="str">
        <f>IF(B81="","",_xlfn.SWITCH(TRUE,
  Table1[[#This Row],[Cum Total]] &lt;= 0.8, "A",
  Table1[[#This Row],[Cum Total]] &lt;= 0.95, "B",
  TRUE, "C"))</f>
        <v/>
      </c>
    </row>
    <row r="82" spans="1:9" ht="15.75" x14ac:dyDescent="0.25">
      <c r="A82" s="52" t="str">
        <f t="shared" si="3"/>
        <v/>
      </c>
      <c r="B82" s="59"/>
      <c r="C82" s="60"/>
      <c r="D82" s="61"/>
      <c r="E82" s="48">
        <f t="shared" si="4"/>
        <v>0</v>
      </c>
      <c r="F82" s="49" t="str">
        <f>IF(B82="","",Table1[[#This Row],[Subtotal Cost]]/SUM(Table1[Subtotal Cost]))</f>
        <v/>
      </c>
      <c r="G82" s="50" t="str">
        <f>IF(B82="","",_xlfn.RANK.EQ(Table1[[#This Row],[% Contribution]],Table1[% Contribution]))</f>
        <v/>
      </c>
      <c r="H82" s="49" t="str">
        <f>IF(B82="","",SUMIFS(Table1[% Contribution],Table1[Ranking],"&lt;="&amp;Table1[[#This Row],[Ranking]]))</f>
        <v/>
      </c>
      <c r="I82" s="56" t="str">
        <f>IF(B82="","",_xlfn.SWITCH(TRUE,
  Table1[[#This Row],[Cum Total]] &lt;= 0.8, "A",
  Table1[[#This Row],[Cum Total]] &lt;= 0.95, "B",
  TRUE, "C"))</f>
        <v/>
      </c>
    </row>
    <row r="83" spans="1:9" ht="15.75" x14ac:dyDescent="0.25">
      <c r="A83" s="52" t="str">
        <f t="shared" si="3"/>
        <v/>
      </c>
      <c r="B83" s="59"/>
      <c r="C83" s="60"/>
      <c r="D83" s="61"/>
      <c r="E83" s="48">
        <f t="shared" si="4"/>
        <v>0</v>
      </c>
      <c r="F83" s="49" t="str">
        <f>IF(B83="","",Table1[[#This Row],[Subtotal Cost]]/SUM(Table1[Subtotal Cost]))</f>
        <v/>
      </c>
      <c r="G83" s="50" t="str">
        <f>IF(B83="","",_xlfn.RANK.EQ(Table1[[#This Row],[% Contribution]],Table1[% Contribution]))</f>
        <v/>
      </c>
      <c r="H83" s="49" t="str">
        <f>IF(B83="","",SUMIFS(Table1[% Contribution],Table1[Ranking],"&lt;="&amp;Table1[[#This Row],[Ranking]]))</f>
        <v/>
      </c>
      <c r="I83" s="56" t="str">
        <f>IF(B83="","",_xlfn.SWITCH(TRUE,
  Table1[[#This Row],[Cum Total]] &lt;= 0.8, "A",
  Table1[[#This Row],[Cum Total]] &lt;= 0.95, "B",
  TRUE, "C"))</f>
        <v/>
      </c>
    </row>
    <row r="84" spans="1:9" ht="15.75" x14ac:dyDescent="0.25">
      <c r="A84" s="52" t="str">
        <f t="shared" si="3"/>
        <v/>
      </c>
      <c r="B84" s="59"/>
      <c r="C84" s="60"/>
      <c r="D84" s="61"/>
      <c r="E84" s="48">
        <f t="shared" si="4"/>
        <v>0</v>
      </c>
      <c r="F84" s="49" t="str">
        <f>IF(B84="","",Table1[[#This Row],[Subtotal Cost]]/SUM(Table1[Subtotal Cost]))</f>
        <v/>
      </c>
      <c r="G84" s="50" t="str">
        <f>IF(B84="","",_xlfn.RANK.EQ(Table1[[#This Row],[% Contribution]],Table1[% Contribution]))</f>
        <v/>
      </c>
      <c r="H84" s="49" t="str">
        <f>IF(B84="","",SUMIFS(Table1[% Contribution],Table1[Ranking],"&lt;="&amp;Table1[[#This Row],[Ranking]]))</f>
        <v/>
      </c>
      <c r="I84" s="56" t="str">
        <f>IF(B84="","",_xlfn.SWITCH(TRUE,
  Table1[[#This Row],[Cum Total]] &lt;= 0.8, "A",
  Table1[[#This Row],[Cum Total]] &lt;= 0.95, "B",
  TRUE, "C"))</f>
        <v/>
      </c>
    </row>
    <row r="85" spans="1:9" ht="15.75" x14ac:dyDescent="0.25">
      <c r="A85" s="52" t="str">
        <f t="shared" si="3"/>
        <v/>
      </c>
      <c r="B85" s="59"/>
      <c r="C85" s="60"/>
      <c r="D85" s="61"/>
      <c r="E85" s="48">
        <f t="shared" si="4"/>
        <v>0</v>
      </c>
      <c r="F85" s="49" t="str">
        <f>IF(B85="","",Table1[[#This Row],[Subtotal Cost]]/SUM(Table1[Subtotal Cost]))</f>
        <v/>
      </c>
      <c r="G85" s="50" t="str">
        <f>IF(B85="","",_xlfn.RANK.EQ(Table1[[#This Row],[% Contribution]],Table1[% Contribution]))</f>
        <v/>
      </c>
      <c r="H85" s="49" t="str">
        <f>IF(B85="","",SUMIFS(Table1[% Contribution],Table1[Ranking],"&lt;="&amp;Table1[[#This Row],[Ranking]]))</f>
        <v/>
      </c>
      <c r="I85" s="56" t="str">
        <f>IF(B85="","",_xlfn.SWITCH(TRUE,
  Table1[[#This Row],[Cum Total]] &lt;= 0.8, "A",
  Table1[[#This Row],[Cum Total]] &lt;= 0.95, "B",
  TRUE, "C"))</f>
        <v/>
      </c>
    </row>
    <row r="86" spans="1:9" ht="15.75" x14ac:dyDescent="0.25">
      <c r="A86" s="52" t="str">
        <f t="shared" si="3"/>
        <v/>
      </c>
      <c r="B86" s="59"/>
      <c r="C86" s="60"/>
      <c r="D86" s="61"/>
      <c r="E86" s="48">
        <f t="shared" si="4"/>
        <v>0</v>
      </c>
      <c r="F86" s="49" t="str">
        <f>IF(B86="","",Table1[[#This Row],[Subtotal Cost]]/SUM(Table1[Subtotal Cost]))</f>
        <v/>
      </c>
      <c r="G86" s="50" t="str">
        <f>IF(B86="","",_xlfn.RANK.EQ(Table1[[#This Row],[% Contribution]],Table1[% Contribution]))</f>
        <v/>
      </c>
      <c r="H86" s="49" t="str">
        <f>IF(B86="","",SUMIFS(Table1[% Contribution],Table1[Ranking],"&lt;="&amp;Table1[[#This Row],[Ranking]]))</f>
        <v/>
      </c>
      <c r="I86" s="56" t="str">
        <f>IF(B86="","",_xlfn.SWITCH(TRUE,
  Table1[[#This Row],[Cum Total]] &lt;= 0.8, "A",
  Table1[[#This Row],[Cum Total]] &lt;= 0.95, "B",
  TRUE, "C"))</f>
        <v/>
      </c>
    </row>
    <row r="87" spans="1:9" ht="15.75" x14ac:dyDescent="0.25">
      <c r="A87" s="52" t="str">
        <f t="shared" si="3"/>
        <v/>
      </c>
      <c r="B87" s="59"/>
      <c r="C87" s="60"/>
      <c r="D87" s="61"/>
      <c r="E87" s="48">
        <f t="shared" si="4"/>
        <v>0</v>
      </c>
      <c r="F87" s="49" t="str">
        <f>IF(B87="","",Table1[[#This Row],[Subtotal Cost]]/SUM(Table1[Subtotal Cost]))</f>
        <v/>
      </c>
      <c r="G87" s="50" t="str">
        <f>IF(B87="","",_xlfn.RANK.EQ(Table1[[#This Row],[% Contribution]],Table1[% Contribution]))</f>
        <v/>
      </c>
      <c r="H87" s="49" t="str">
        <f>IF(B87="","",SUMIFS(Table1[% Contribution],Table1[Ranking],"&lt;="&amp;Table1[[#This Row],[Ranking]]))</f>
        <v/>
      </c>
      <c r="I87" s="56" t="str">
        <f>IF(B87="","",_xlfn.SWITCH(TRUE,
  Table1[[#This Row],[Cum Total]] &lt;= 0.8, "A",
  Table1[[#This Row],[Cum Total]] &lt;= 0.95, "B",
  TRUE, "C"))</f>
        <v/>
      </c>
    </row>
    <row r="88" spans="1:9" ht="15.75" x14ac:dyDescent="0.25">
      <c r="A88" s="52" t="str">
        <f t="shared" si="3"/>
        <v/>
      </c>
      <c r="B88" s="59"/>
      <c r="C88" s="60"/>
      <c r="D88" s="61"/>
      <c r="E88" s="48">
        <f t="shared" si="4"/>
        <v>0</v>
      </c>
      <c r="F88" s="49" t="str">
        <f>IF(B88="","",Table1[[#This Row],[Subtotal Cost]]/SUM(Table1[Subtotal Cost]))</f>
        <v/>
      </c>
      <c r="G88" s="50" t="str">
        <f>IF(B88="","",_xlfn.RANK.EQ(Table1[[#This Row],[% Contribution]],Table1[% Contribution]))</f>
        <v/>
      </c>
      <c r="H88" s="49" t="str">
        <f>IF(B88="","",SUMIFS(Table1[% Contribution],Table1[Ranking],"&lt;="&amp;Table1[[#This Row],[Ranking]]))</f>
        <v/>
      </c>
      <c r="I88" s="56" t="str">
        <f>IF(B88="","",_xlfn.SWITCH(TRUE,
  Table1[[#This Row],[Cum Total]] &lt;= 0.8, "A",
  Table1[[#This Row],[Cum Total]] &lt;= 0.95, "B",
  TRUE, "C"))</f>
        <v/>
      </c>
    </row>
    <row r="89" spans="1:9" ht="15.75" x14ac:dyDescent="0.25">
      <c r="A89" s="52" t="str">
        <f t="shared" si="3"/>
        <v/>
      </c>
      <c r="B89" s="59"/>
      <c r="C89" s="60"/>
      <c r="D89" s="61"/>
      <c r="E89" s="48">
        <f t="shared" si="4"/>
        <v>0</v>
      </c>
      <c r="F89" s="49" t="str">
        <f>IF(B89="","",Table1[[#This Row],[Subtotal Cost]]/SUM(Table1[Subtotal Cost]))</f>
        <v/>
      </c>
      <c r="G89" s="50" t="str">
        <f>IF(B89="","",_xlfn.RANK.EQ(Table1[[#This Row],[% Contribution]],Table1[% Contribution]))</f>
        <v/>
      </c>
      <c r="H89" s="49" t="str">
        <f>IF(B89="","",SUMIFS(Table1[% Contribution],Table1[Ranking],"&lt;="&amp;Table1[[#This Row],[Ranking]]))</f>
        <v/>
      </c>
      <c r="I89" s="56" t="str">
        <f>IF(B89="","",_xlfn.SWITCH(TRUE,
  Table1[[#This Row],[Cum Total]] &lt;= 0.8, "A",
  Table1[[#This Row],[Cum Total]] &lt;= 0.95, "B",
  TRUE, "C"))</f>
        <v/>
      </c>
    </row>
    <row r="90" spans="1:9" ht="15.75" x14ac:dyDescent="0.25">
      <c r="A90" s="52" t="str">
        <f t="shared" si="3"/>
        <v/>
      </c>
      <c r="B90" s="59"/>
      <c r="C90" s="60"/>
      <c r="D90" s="61"/>
      <c r="E90" s="48">
        <f t="shared" si="4"/>
        <v>0</v>
      </c>
      <c r="F90" s="49" t="str">
        <f>IF(B90="","",Table1[[#This Row],[Subtotal Cost]]/SUM(Table1[Subtotal Cost]))</f>
        <v/>
      </c>
      <c r="G90" s="50" t="str">
        <f>IF(B90="","",_xlfn.RANK.EQ(Table1[[#This Row],[% Contribution]],Table1[% Contribution]))</f>
        <v/>
      </c>
      <c r="H90" s="49" t="str">
        <f>IF(B90="","",SUMIFS(Table1[% Contribution],Table1[Ranking],"&lt;="&amp;Table1[[#This Row],[Ranking]]))</f>
        <v/>
      </c>
      <c r="I90" s="56" t="str">
        <f>IF(B90="","",_xlfn.SWITCH(TRUE,
  Table1[[#This Row],[Cum Total]] &lt;= 0.8, "A",
  Table1[[#This Row],[Cum Total]] &lt;= 0.95, "B",
  TRUE, "C"))</f>
        <v/>
      </c>
    </row>
    <row r="91" spans="1:9" ht="15.75" x14ac:dyDescent="0.25">
      <c r="A91" s="52" t="str">
        <f t="shared" si="3"/>
        <v/>
      </c>
      <c r="B91" s="59"/>
      <c r="C91" s="60"/>
      <c r="D91" s="61"/>
      <c r="E91" s="48">
        <f t="shared" si="4"/>
        <v>0</v>
      </c>
      <c r="F91" s="49" t="str">
        <f>IF(B91="","",Table1[[#This Row],[Subtotal Cost]]/SUM(Table1[Subtotal Cost]))</f>
        <v/>
      </c>
      <c r="G91" s="50" t="str">
        <f>IF(B91="","",_xlfn.RANK.EQ(Table1[[#This Row],[% Contribution]],Table1[% Contribution]))</f>
        <v/>
      </c>
      <c r="H91" s="49" t="str">
        <f>IF(B91="","",SUMIFS(Table1[% Contribution],Table1[Ranking],"&lt;="&amp;Table1[[#This Row],[Ranking]]))</f>
        <v/>
      </c>
      <c r="I91" s="56" t="str">
        <f>IF(B91="","",_xlfn.SWITCH(TRUE,
  Table1[[#This Row],[Cum Total]] &lt;= 0.8, "A",
  Table1[[#This Row],[Cum Total]] &lt;= 0.95, "B",
  TRUE, "C"))</f>
        <v/>
      </c>
    </row>
    <row r="92" spans="1:9" ht="15.75" x14ac:dyDescent="0.25">
      <c r="A92" s="52" t="str">
        <f t="shared" si="3"/>
        <v/>
      </c>
      <c r="B92" s="59"/>
      <c r="C92" s="60"/>
      <c r="D92" s="61"/>
      <c r="E92" s="48">
        <f t="shared" si="4"/>
        <v>0</v>
      </c>
      <c r="F92" s="49" t="str">
        <f>IF(B92="","",Table1[[#This Row],[Subtotal Cost]]/SUM(Table1[Subtotal Cost]))</f>
        <v/>
      </c>
      <c r="G92" s="50" t="str">
        <f>IF(B92="","",_xlfn.RANK.EQ(Table1[[#This Row],[% Contribution]],Table1[% Contribution]))</f>
        <v/>
      </c>
      <c r="H92" s="49" t="str">
        <f>IF(B92="","",SUMIFS(Table1[% Contribution],Table1[Ranking],"&lt;="&amp;Table1[[#This Row],[Ranking]]))</f>
        <v/>
      </c>
      <c r="I92" s="56" t="str">
        <f>IF(B92="","",_xlfn.SWITCH(TRUE,
  Table1[[#This Row],[Cum Total]] &lt;= 0.8, "A",
  Table1[[#This Row],[Cum Total]] &lt;= 0.95, "B",
  TRUE, "C"))</f>
        <v/>
      </c>
    </row>
    <row r="93" spans="1:9" ht="15.75" x14ac:dyDescent="0.25">
      <c r="A93" s="52" t="str">
        <f t="shared" si="3"/>
        <v/>
      </c>
      <c r="B93" s="59"/>
      <c r="C93" s="60"/>
      <c r="D93" s="61"/>
      <c r="E93" s="48">
        <f t="shared" si="4"/>
        <v>0</v>
      </c>
      <c r="F93" s="49" t="str">
        <f>IF(B93="","",Table1[[#This Row],[Subtotal Cost]]/SUM(Table1[Subtotal Cost]))</f>
        <v/>
      </c>
      <c r="G93" s="50" t="str">
        <f>IF(B93="","",_xlfn.RANK.EQ(Table1[[#This Row],[% Contribution]],Table1[% Contribution]))</f>
        <v/>
      </c>
      <c r="H93" s="49" t="str">
        <f>IF(B93="","",SUMIFS(Table1[% Contribution],Table1[Ranking],"&lt;="&amp;Table1[[#This Row],[Ranking]]))</f>
        <v/>
      </c>
      <c r="I93" s="56" t="str">
        <f>IF(B93="","",_xlfn.SWITCH(TRUE,
  Table1[[#This Row],[Cum Total]] &lt;= 0.8, "A",
  Table1[[#This Row],[Cum Total]] &lt;= 0.95, "B",
  TRUE, "C"))</f>
        <v/>
      </c>
    </row>
    <row r="94" spans="1:9" ht="15.75" x14ac:dyDescent="0.25">
      <c r="A94" s="52" t="str">
        <f t="shared" si="3"/>
        <v/>
      </c>
      <c r="B94" s="59"/>
      <c r="C94" s="60"/>
      <c r="D94" s="61"/>
      <c r="E94" s="48">
        <f t="shared" si="4"/>
        <v>0</v>
      </c>
      <c r="F94" s="49" t="str">
        <f>IF(B94="","",Table1[[#This Row],[Subtotal Cost]]/SUM(Table1[Subtotal Cost]))</f>
        <v/>
      </c>
      <c r="G94" s="50" t="str">
        <f>IF(B94="","",_xlfn.RANK.EQ(Table1[[#This Row],[% Contribution]],Table1[% Contribution]))</f>
        <v/>
      </c>
      <c r="H94" s="49" t="str">
        <f>IF(B94="","",SUMIFS(Table1[% Contribution],Table1[Ranking],"&lt;="&amp;Table1[[#This Row],[Ranking]]))</f>
        <v/>
      </c>
      <c r="I94" s="56" t="str">
        <f>IF(B94="","",_xlfn.SWITCH(TRUE,
  Table1[[#This Row],[Cum Total]] &lt;= 0.8, "A",
  Table1[[#This Row],[Cum Total]] &lt;= 0.95, "B",
  TRUE, "C"))</f>
        <v/>
      </c>
    </row>
    <row r="95" spans="1:9" ht="15.75" x14ac:dyDescent="0.25">
      <c r="A95" s="52" t="str">
        <f t="shared" si="3"/>
        <v/>
      </c>
      <c r="B95" s="59"/>
      <c r="C95" s="60"/>
      <c r="D95" s="61"/>
      <c r="E95" s="48">
        <f t="shared" si="4"/>
        <v>0</v>
      </c>
      <c r="F95" s="49" t="str">
        <f>IF(B95="","",Table1[[#This Row],[Subtotal Cost]]/SUM(Table1[Subtotal Cost]))</f>
        <v/>
      </c>
      <c r="G95" s="50" t="str">
        <f>IF(B95="","",_xlfn.RANK.EQ(Table1[[#This Row],[% Contribution]],Table1[% Contribution]))</f>
        <v/>
      </c>
      <c r="H95" s="49" t="str">
        <f>IF(B95="","",SUMIFS(Table1[% Contribution],Table1[Ranking],"&lt;="&amp;Table1[[#This Row],[Ranking]]))</f>
        <v/>
      </c>
      <c r="I95" s="56" t="str">
        <f>IF(B95="","",_xlfn.SWITCH(TRUE,
  Table1[[#This Row],[Cum Total]] &lt;= 0.8, "A",
  Table1[[#This Row],[Cum Total]] &lt;= 0.95, "B",
  TRUE, "C"))</f>
        <v/>
      </c>
    </row>
    <row r="96" spans="1:9" ht="15.75" x14ac:dyDescent="0.25">
      <c r="A96" s="52" t="str">
        <f t="shared" si="3"/>
        <v/>
      </c>
      <c r="B96" s="59"/>
      <c r="C96" s="60"/>
      <c r="D96" s="61"/>
      <c r="E96" s="48">
        <f t="shared" si="4"/>
        <v>0</v>
      </c>
      <c r="F96" s="49" t="str">
        <f>IF(B96="","",Table1[[#This Row],[Subtotal Cost]]/SUM(Table1[Subtotal Cost]))</f>
        <v/>
      </c>
      <c r="G96" s="50" t="str">
        <f>IF(B96="","",_xlfn.RANK.EQ(Table1[[#This Row],[% Contribution]],Table1[% Contribution]))</f>
        <v/>
      </c>
      <c r="H96" s="49" t="str">
        <f>IF(B96="","",SUMIFS(Table1[% Contribution],Table1[Ranking],"&lt;="&amp;Table1[[#This Row],[Ranking]]))</f>
        <v/>
      </c>
      <c r="I96" s="56" t="str">
        <f>IF(B96="","",_xlfn.SWITCH(TRUE,
  Table1[[#This Row],[Cum Total]] &lt;= 0.8, "A",
  Table1[[#This Row],[Cum Total]] &lt;= 0.95, "B",
  TRUE, "C"))</f>
        <v/>
      </c>
    </row>
    <row r="97" spans="1:9" ht="15.75" x14ac:dyDescent="0.25">
      <c r="A97" s="52" t="str">
        <f t="shared" si="3"/>
        <v/>
      </c>
      <c r="B97" s="59"/>
      <c r="C97" s="60"/>
      <c r="D97" s="61"/>
      <c r="E97" s="48">
        <f t="shared" si="4"/>
        <v>0</v>
      </c>
      <c r="F97" s="49" t="str">
        <f>IF(B97="","",Table1[[#This Row],[Subtotal Cost]]/SUM(Table1[Subtotal Cost]))</f>
        <v/>
      </c>
      <c r="G97" s="50" t="str">
        <f>IF(B97="","",_xlfn.RANK.EQ(Table1[[#This Row],[% Contribution]],Table1[% Contribution]))</f>
        <v/>
      </c>
      <c r="H97" s="49" t="str">
        <f>IF(B97="","",SUMIFS(Table1[% Contribution],Table1[Ranking],"&lt;="&amp;Table1[[#This Row],[Ranking]]))</f>
        <v/>
      </c>
      <c r="I97" s="56" t="str">
        <f>IF(B97="","",_xlfn.SWITCH(TRUE,
  Table1[[#This Row],[Cum Total]] &lt;= 0.8, "A",
  Table1[[#This Row],[Cum Total]] &lt;= 0.95, "B",
  TRUE, "C"))</f>
        <v/>
      </c>
    </row>
    <row r="98" spans="1:9" ht="15.75" x14ac:dyDescent="0.25">
      <c r="A98" s="52" t="str">
        <f t="shared" si="3"/>
        <v/>
      </c>
      <c r="B98" s="59"/>
      <c r="C98" s="60"/>
      <c r="D98" s="61"/>
      <c r="E98" s="48">
        <f t="shared" si="4"/>
        <v>0</v>
      </c>
      <c r="F98" s="49" t="str">
        <f>IF(B98="","",Table1[[#This Row],[Subtotal Cost]]/SUM(Table1[Subtotal Cost]))</f>
        <v/>
      </c>
      <c r="G98" s="50" t="str">
        <f>IF(B98="","",_xlfn.RANK.EQ(Table1[[#This Row],[% Contribution]],Table1[% Contribution]))</f>
        <v/>
      </c>
      <c r="H98" s="49" t="str">
        <f>IF(B98="","",SUMIFS(Table1[% Contribution],Table1[Ranking],"&lt;="&amp;Table1[[#This Row],[Ranking]]))</f>
        <v/>
      </c>
      <c r="I98" s="56" t="str">
        <f>IF(B98="","",_xlfn.SWITCH(TRUE,
  Table1[[#This Row],[Cum Total]] &lt;= 0.8, "A",
  Table1[[#This Row],[Cum Total]] &lt;= 0.95, "B",
  TRUE, "C"))</f>
        <v/>
      </c>
    </row>
    <row r="99" spans="1:9" ht="15.75" x14ac:dyDescent="0.25">
      <c r="A99" s="52" t="str">
        <f t="shared" si="3"/>
        <v/>
      </c>
      <c r="B99" s="59"/>
      <c r="C99" s="60"/>
      <c r="D99" s="61"/>
      <c r="E99" s="48">
        <f t="shared" si="4"/>
        <v>0</v>
      </c>
      <c r="F99" s="49" t="str">
        <f>IF(B99="","",Table1[[#This Row],[Subtotal Cost]]/SUM(Table1[Subtotal Cost]))</f>
        <v/>
      </c>
      <c r="G99" s="50" t="str">
        <f>IF(B99="","",_xlfn.RANK.EQ(Table1[[#This Row],[% Contribution]],Table1[% Contribution]))</f>
        <v/>
      </c>
      <c r="H99" s="49" t="str">
        <f>IF(B99="","",SUMIFS(Table1[% Contribution],Table1[Ranking],"&lt;="&amp;Table1[[#This Row],[Ranking]]))</f>
        <v/>
      </c>
      <c r="I99" s="56" t="str">
        <f>IF(B99="","",_xlfn.SWITCH(TRUE,
  Table1[[#This Row],[Cum Total]] &lt;= 0.8, "A",
  Table1[[#This Row],[Cum Total]] &lt;= 0.95, "B",
  TRUE, "C"))</f>
        <v/>
      </c>
    </row>
    <row r="100" spans="1:9" ht="15.75" x14ac:dyDescent="0.25">
      <c r="A100" s="52" t="str">
        <f t="shared" si="3"/>
        <v/>
      </c>
      <c r="B100" s="59"/>
      <c r="C100" s="60"/>
      <c r="D100" s="61"/>
      <c r="E100" s="48">
        <f t="shared" si="4"/>
        <v>0</v>
      </c>
      <c r="F100" s="49" t="str">
        <f>IF(B100="","",Table1[[#This Row],[Subtotal Cost]]/SUM(Table1[Subtotal Cost]))</f>
        <v/>
      </c>
      <c r="G100" s="50" t="str">
        <f>IF(B100="","",_xlfn.RANK.EQ(Table1[[#This Row],[% Contribution]],Table1[% Contribution]))</f>
        <v/>
      </c>
      <c r="H100" s="49" t="str">
        <f>IF(B100="","",SUMIFS(Table1[% Contribution],Table1[Ranking],"&lt;="&amp;Table1[[#This Row],[Ranking]]))</f>
        <v/>
      </c>
      <c r="I100" s="56" t="str">
        <f>IF(B100="","",_xlfn.SWITCH(TRUE,
  Table1[[#This Row],[Cum Total]] &lt;= 0.8, "A",
  Table1[[#This Row],[Cum Total]] &lt;= 0.95, "B",
  TRUE, "C"))</f>
        <v/>
      </c>
    </row>
    <row r="101" spans="1:9" ht="15.75" x14ac:dyDescent="0.25">
      <c r="A101" s="52" t="str">
        <f t="shared" si="3"/>
        <v/>
      </c>
      <c r="B101" s="59"/>
      <c r="C101" s="60"/>
      <c r="D101" s="61"/>
      <c r="E101" s="48">
        <f t="shared" ref="E101:E132" si="5">IF(COUNTA(B101:D101)=3,D101 * C101,0)</f>
        <v>0</v>
      </c>
      <c r="F101" s="49" t="str">
        <f>IF(B101="","",Table1[[#This Row],[Subtotal Cost]]/SUM(Table1[Subtotal Cost]))</f>
        <v/>
      </c>
      <c r="G101" s="50" t="str">
        <f>IF(B101="","",_xlfn.RANK.EQ(Table1[[#This Row],[% Contribution]],Table1[% Contribution]))</f>
        <v/>
      </c>
      <c r="H101" s="49" t="str">
        <f>IF(B101="","",SUMIFS(Table1[% Contribution],Table1[Ranking],"&lt;="&amp;Table1[[#This Row],[Ranking]]))</f>
        <v/>
      </c>
      <c r="I101" s="56" t="str">
        <f>IF(B101="","",_xlfn.SWITCH(TRUE,
  Table1[[#This Row],[Cum Total]] &lt;= 0.8, "A",
  Table1[[#This Row],[Cum Total]] &lt;= 0.95, "B",
  TRUE, "C"))</f>
        <v/>
      </c>
    </row>
    <row r="102" spans="1:9" ht="15.75" x14ac:dyDescent="0.25">
      <c r="A102" s="52" t="str">
        <f t="shared" si="3"/>
        <v/>
      </c>
      <c r="B102" s="59"/>
      <c r="C102" s="60"/>
      <c r="D102" s="61"/>
      <c r="E102" s="48">
        <f t="shared" si="5"/>
        <v>0</v>
      </c>
      <c r="F102" s="49" t="str">
        <f>IF(B102="","",Table1[[#This Row],[Subtotal Cost]]/SUM(Table1[Subtotal Cost]))</f>
        <v/>
      </c>
      <c r="G102" s="50" t="str">
        <f>IF(B102="","",_xlfn.RANK.EQ(Table1[[#This Row],[% Contribution]],Table1[% Contribution]))</f>
        <v/>
      </c>
      <c r="H102" s="49" t="str">
        <f>IF(B102="","",SUMIFS(Table1[% Contribution],Table1[Ranking],"&lt;="&amp;Table1[[#This Row],[Ranking]]))</f>
        <v/>
      </c>
      <c r="I102" s="56" t="str">
        <f>IF(B102="","",_xlfn.SWITCH(TRUE,
  Table1[[#This Row],[Cum Total]] &lt;= 0.8, "A",
  Table1[[#This Row],[Cum Total]] &lt;= 0.95, "B",
  TRUE, "C"))</f>
        <v/>
      </c>
    </row>
    <row r="103" spans="1:9" ht="15.75" x14ac:dyDescent="0.25">
      <c r="A103" s="52" t="str">
        <f t="shared" si="3"/>
        <v/>
      </c>
      <c r="B103" s="59"/>
      <c r="C103" s="60"/>
      <c r="D103" s="61"/>
      <c r="E103" s="48">
        <f t="shared" si="5"/>
        <v>0</v>
      </c>
      <c r="F103" s="49" t="str">
        <f>IF(B103="","",Table1[[#This Row],[Subtotal Cost]]/SUM(Table1[Subtotal Cost]))</f>
        <v/>
      </c>
      <c r="G103" s="50" t="str">
        <f>IF(B103="","",_xlfn.RANK.EQ(Table1[[#This Row],[% Contribution]],Table1[% Contribution]))</f>
        <v/>
      </c>
      <c r="H103" s="49" t="str">
        <f>IF(B103="","",SUMIFS(Table1[% Contribution],Table1[Ranking],"&lt;="&amp;Table1[[#This Row],[Ranking]]))</f>
        <v/>
      </c>
      <c r="I103" s="56" t="str">
        <f>IF(B103="","",_xlfn.SWITCH(TRUE,
  Table1[[#This Row],[Cum Total]] &lt;= 0.8, "A",
  Table1[[#This Row],[Cum Total]] &lt;= 0.95, "B",
  TRUE, "C"))</f>
        <v/>
      </c>
    </row>
    <row r="104" spans="1:9" ht="15.75" x14ac:dyDescent="0.25">
      <c r="A104" s="52" t="str">
        <f t="shared" si="3"/>
        <v/>
      </c>
      <c r="B104" s="59"/>
      <c r="C104" s="60"/>
      <c r="D104" s="61"/>
      <c r="E104" s="48">
        <f t="shared" si="5"/>
        <v>0</v>
      </c>
      <c r="F104" s="49" t="str">
        <f>IF(B104="","",Table1[[#This Row],[Subtotal Cost]]/SUM(Table1[Subtotal Cost]))</f>
        <v/>
      </c>
      <c r="G104" s="50" t="str">
        <f>IF(B104="","",_xlfn.RANK.EQ(Table1[[#This Row],[% Contribution]],Table1[% Contribution]))</f>
        <v/>
      </c>
      <c r="H104" s="49" t="str">
        <f>IF(B104="","",SUMIFS(Table1[% Contribution],Table1[Ranking],"&lt;="&amp;Table1[[#This Row],[Ranking]]))</f>
        <v/>
      </c>
      <c r="I104" s="56" t="str">
        <f>IF(B104="","",_xlfn.SWITCH(TRUE,
  Table1[[#This Row],[Cum Total]] &lt;= 0.8, "A",
  Table1[[#This Row],[Cum Total]] &lt;= 0.95, "B",
  TRUE, "C"))</f>
        <v/>
      </c>
    </row>
    <row r="105" spans="1:9" ht="15.75" x14ac:dyDescent="0.25">
      <c r="A105" s="52" t="str">
        <f t="shared" si="3"/>
        <v/>
      </c>
      <c r="B105" s="59"/>
      <c r="C105" s="60"/>
      <c r="D105" s="61"/>
      <c r="E105" s="48">
        <f t="shared" si="5"/>
        <v>0</v>
      </c>
      <c r="F105" s="49" t="str">
        <f>IF(B105="","",Table1[[#This Row],[Subtotal Cost]]/SUM(Table1[Subtotal Cost]))</f>
        <v/>
      </c>
      <c r="G105" s="50" t="str">
        <f>IF(B105="","",_xlfn.RANK.EQ(Table1[[#This Row],[% Contribution]],Table1[% Contribution]))</f>
        <v/>
      </c>
      <c r="H105" s="49" t="str">
        <f>IF(B105="","",SUMIFS(Table1[% Contribution],Table1[Ranking],"&lt;="&amp;Table1[[#This Row],[Ranking]]))</f>
        <v/>
      </c>
      <c r="I105" s="56" t="str">
        <f>IF(B105="","",_xlfn.SWITCH(TRUE,
  Table1[[#This Row],[Cum Total]] &lt;= 0.8, "A",
  Table1[[#This Row],[Cum Total]] &lt;= 0.95, "B",
  TRUE, "C"))</f>
        <v/>
      </c>
    </row>
    <row r="106" spans="1:9" ht="15.75" x14ac:dyDescent="0.25">
      <c r="A106" s="52" t="str">
        <f t="shared" si="3"/>
        <v/>
      </c>
      <c r="B106" s="59"/>
      <c r="C106" s="60"/>
      <c r="D106" s="61"/>
      <c r="E106" s="48">
        <f t="shared" si="5"/>
        <v>0</v>
      </c>
      <c r="F106" s="49" t="str">
        <f>IF(B106="","",Table1[[#This Row],[Subtotal Cost]]/SUM(Table1[Subtotal Cost]))</f>
        <v/>
      </c>
      <c r="G106" s="50" t="str">
        <f>IF(B106="","",_xlfn.RANK.EQ(Table1[[#This Row],[% Contribution]],Table1[% Contribution]))</f>
        <v/>
      </c>
      <c r="H106" s="49" t="str">
        <f>IF(B106="","",SUMIFS(Table1[% Contribution],Table1[Ranking],"&lt;="&amp;Table1[[#This Row],[Ranking]]))</f>
        <v/>
      </c>
      <c r="I106" s="56" t="str">
        <f>IF(B106="","",_xlfn.SWITCH(TRUE,
  Table1[[#This Row],[Cum Total]] &lt;= 0.8, "A",
  Table1[[#This Row],[Cum Total]] &lt;= 0.95, "B",
  TRUE, "C"))</f>
        <v/>
      </c>
    </row>
    <row r="107" spans="1:9" ht="15.75" x14ac:dyDescent="0.25">
      <c r="A107" s="52" t="str">
        <f t="shared" si="3"/>
        <v/>
      </c>
      <c r="B107" s="59"/>
      <c r="C107" s="60"/>
      <c r="D107" s="61"/>
      <c r="E107" s="48">
        <f t="shared" si="5"/>
        <v>0</v>
      </c>
      <c r="F107" s="49" t="str">
        <f>IF(B107="","",Table1[[#This Row],[Subtotal Cost]]/SUM(Table1[Subtotal Cost]))</f>
        <v/>
      </c>
      <c r="G107" s="50" t="str">
        <f>IF(B107="","",_xlfn.RANK.EQ(Table1[[#This Row],[% Contribution]],Table1[% Contribution]))</f>
        <v/>
      </c>
      <c r="H107" s="49" t="str">
        <f>IF(B107="","",SUMIFS(Table1[% Contribution],Table1[Ranking],"&lt;="&amp;Table1[[#This Row],[Ranking]]))</f>
        <v/>
      </c>
      <c r="I107" s="56" t="str">
        <f>IF(B107="","",_xlfn.SWITCH(TRUE,
  Table1[[#This Row],[Cum Total]] &lt;= 0.8, "A",
  Table1[[#This Row],[Cum Total]] &lt;= 0.95, "B",
  TRUE, "C"))</f>
        <v/>
      </c>
    </row>
    <row r="108" spans="1:9" x14ac:dyDescent="0.25">
      <c r="A108" s="53" t="str">
        <f t="shared" si="3"/>
        <v/>
      </c>
      <c r="B108" s="62"/>
      <c r="C108" s="63"/>
      <c r="D108" s="64"/>
      <c r="E108" s="16">
        <f t="shared" si="5"/>
        <v>0</v>
      </c>
      <c r="F108" s="17" t="str">
        <f>IF(B108="","",Table1[[#This Row],[Subtotal Cost]]/SUM(Table1[Subtotal Cost]))</f>
        <v/>
      </c>
      <c r="G108" s="18" t="str">
        <f>IF(B108="","",_xlfn.RANK.EQ(Table1[[#This Row],[% Contribution]],Table1[% Contribution]))</f>
        <v/>
      </c>
      <c r="H108" s="17" t="str">
        <f>IF(B108="","",SUMIFS(Table1[% Contribution],Table1[Ranking],"&lt;="&amp;Table1[[#This Row],[Ranking]]))</f>
        <v/>
      </c>
      <c r="I108" s="57" t="str">
        <f>IF(B108="","",_xlfn.SWITCH(TRUE,
  Table1[[#This Row],[Cum Total]] &lt;= 0.8, "A",
  Table1[[#This Row],[Cum Total]] &lt;= 0.95, "B",
  TRUE, "C"))</f>
        <v/>
      </c>
    </row>
    <row r="109" spans="1:9" x14ac:dyDescent="0.25">
      <c r="A109" s="53" t="str">
        <f t="shared" si="3"/>
        <v/>
      </c>
      <c r="B109" s="62"/>
      <c r="C109" s="63"/>
      <c r="D109" s="64"/>
      <c r="E109" s="16">
        <f t="shared" si="5"/>
        <v>0</v>
      </c>
      <c r="F109" s="17" t="str">
        <f>IF(B109="","",Table1[[#This Row],[Subtotal Cost]]/SUM(Table1[Subtotal Cost]))</f>
        <v/>
      </c>
      <c r="G109" s="18" t="str">
        <f>IF(B109="","",_xlfn.RANK.EQ(Table1[[#This Row],[% Contribution]],Table1[% Contribution]))</f>
        <v/>
      </c>
      <c r="H109" s="17" t="str">
        <f>IF(B109="","",SUMIFS(Table1[% Contribution],Table1[Ranking],"&lt;="&amp;Table1[[#This Row],[Ranking]]))</f>
        <v/>
      </c>
      <c r="I109" s="57" t="str">
        <f>IF(B109="","",_xlfn.SWITCH(TRUE,
  Table1[[#This Row],[Cum Total]] &lt;= 0.8, "A",
  Table1[[#This Row],[Cum Total]] &lt;= 0.95, "B",
  TRUE, "C"))</f>
        <v/>
      </c>
    </row>
    <row r="110" spans="1:9" x14ac:dyDescent="0.25">
      <c r="A110" s="53" t="str">
        <f t="shared" si="3"/>
        <v/>
      </c>
      <c r="B110" s="62"/>
      <c r="C110" s="63"/>
      <c r="D110" s="64"/>
      <c r="E110" s="16">
        <f t="shared" si="5"/>
        <v>0</v>
      </c>
      <c r="F110" s="17" t="str">
        <f>IF(B110="","",Table1[[#This Row],[Subtotal Cost]]/SUM(Table1[Subtotal Cost]))</f>
        <v/>
      </c>
      <c r="G110" s="18" t="str">
        <f>IF(B110="","",_xlfn.RANK.EQ(Table1[[#This Row],[% Contribution]],Table1[% Contribution]))</f>
        <v/>
      </c>
      <c r="H110" s="17" t="str">
        <f>IF(B110="","",SUMIFS(Table1[% Contribution],Table1[Ranking],"&lt;="&amp;Table1[[#This Row],[Ranking]]))</f>
        <v/>
      </c>
      <c r="I110" s="57" t="str">
        <f>IF(B110="","",_xlfn.SWITCH(TRUE,
  Table1[[#This Row],[Cum Total]] &lt;= 0.8, "A",
  Table1[[#This Row],[Cum Total]] &lt;= 0.95, "B",
  TRUE, "C"))</f>
        <v/>
      </c>
    </row>
    <row r="111" spans="1:9" x14ac:dyDescent="0.25">
      <c r="A111" s="53" t="str">
        <f t="shared" si="3"/>
        <v/>
      </c>
      <c r="B111" s="62"/>
      <c r="C111" s="63"/>
      <c r="D111" s="64"/>
      <c r="E111" s="16">
        <f t="shared" si="5"/>
        <v>0</v>
      </c>
      <c r="F111" s="17" t="str">
        <f>IF(B111="","",Table1[[#This Row],[Subtotal Cost]]/SUM(Table1[Subtotal Cost]))</f>
        <v/>
      </c>
      <c r="G111" s="18" t="str">
        <f>IF(B111="","",_xlfn.RANK.EQ(Table1[[#This Row],[% Contribution]],Table1[% Contribution]))</f>
        <v/>
      </c>
      <c r="H111" s="17" t="str">
        <f>IF(B111="","",SUMIFS(Table1[% Contribution],Table1[Ranking],"&lt;="&amp;Table1[[#This Row],[Ranking]]))</f>
        <v/>
      </c>
      <c r="I111" s="57" t="str">
        <f>IF(B111="","",_xlfn.SWITCH(TRUE,
  Table1[[#This Row],[Cum Total]] &lt;= 0.8, "A",
  Table1[[#This Row],[Cum Total]] &lt;= 0.95, "B",
  TRUE, "C"))</f>
        <v/>
      </c>
    </row>
    <row r="112" spans="1:9" x14ac:dyDescent="0.25">
      <c r="A112" s="53" t="str">
        <f t="shared" si="3"/>
        <v/>
      </c>
      <c r="B112" s="62"/>
      <c r="C112" s="63"/>
      <c r="D112" s="64"/>
      <c r="E112" s="16">
        <f t="shared" si="5"/>
        <v>0</v>
      </c>
      <c r="F112" s="17" t="str">
        <f>IF(B112="","",Table1[[#This Row],[Subtotal Cost]]/SUM(Table1[Subtotal Cost]))</f>
        <v/>
      </c>
      <c r="G112" s="18" t="str">
        <f>IF(B112="","",_xlfn.RANK.EQ(Table1[[#This Row],[% Contribution]],Table1[% Contribution]))</f>
        <v/>
      </c>
      <c r="H112" s="17" t="str">
        <f>IF(B112="","",SUMIFS(Table1[% Contribution],Table1[Ranking],"&lt;="&amp;Table1[[#This Row],[Ranking]]))</f>
        <v/>
      </c>
      <c r="I112" s="57" t="str">
        <f>IF(B112="","",_xlfn.SWITCH(TRUE,
  Table1[[#This Row],[Cum Total]] &lt;= 0.8, "A",
  Table1[[#This Row],[Cum Total]] &lt;= 0.95, "B",
  TRUE, "C"))</f>
        <v/>
      </c>
    </row>
    <row r="113" spans="1:9" x14ac:dyDescent="0.25">
      <c r="A113" s="53" t="str">
        <f t="shared" si="3"/>
        <v/>
      </c>
      <c r="B113" s="62"/>
      <c r="C113" s="63"/>
      <c r="D113" s="64"/>
      <c r="E113" s="16">
        <f t="shared" si="5"/>
        <v>0</v>
      </c>
      <c r="F113" s="17" t="str">
        <f>IF(B113="","",Table1[[#This Row],[Subtotal Cost]]/SUM(Table1[Subtotal Cost]))</f>
        <v/>
      </c>
      <c r="G113" s="18" t="str">
        <f>IF(B113="","",_xlfn.RANK.EQ(Table1[[#This Row],[% Contribution]],Table1[% Contribution]))</f>
        <v/>
      </c>
      <c r="H113" s="17" t="str">
        <f>IF(B113="","",SUMIFS(Table1[% Contribution],Table1[Ranking],"&lt;="&amp;Table1[[#This Row],[Ranking]]))</f>
        <v/>
      </c>
      <c r="I113" s="57" t="str">
        <f>IF(B113="","",_xlfn.SWITCH(TRUE,
  Table1[[#This Row],[Cum Total]] &lt;= 0.8, "A",
  Table1[[#This Row],[Cum Total]] &lt;= 0.95, "B",
  TRUE, "C"))</f>
        <v/>
      </c>
    </row>
    <row r="114" spans="1:9" x14ac:dyDescent="0.25">
      <c r="A114" s="53" t="str">
        <f t="shared" si="3"/>
        <v/>
      </c>
      <c r="B114" s="62"/>
      <c r="C114" s="63"/>
      <c r="D114" s="64"/>
      <c r="E114" s="16">
        <f t="shared" si="5"/>
        <v>0</v>
      </c>
      <c r="F114" s="17" t="str">
        <f>IF(B114="","",Table1[[#This Row],[Subtotal Cost]]/SUM(Table1[Subtotal Cost]))</f>
        <v/>
      </c>
      <c r="G114" s="18" t="str">
        <f>IF(B114="","",_xlfn.RANK.EQ(Table1[[#This Row],[% Contribution]],Table1[% Contribution]))</f>
        <v/>
      </c>
      <c r="H114" s="17" t="str">
        <f>IF(B114="","",SUMIFS(Table1[% Contribution],Table1[Ranking],"&lt;="&amp;Table1[[#This Row],[Ranking]]))</f>
        <v/>
      </c>
      <c r="I114" s="57" t="str">
        <f>IF(B114="","",_xlfn.SWITCH(TRUE,
  Table1[[#This Row],[Cum Total]] &lt;= 0.8, "A",
  Table1[[#This Row],[Cum Total]] &lt;= 0.95, "B",
  TRUE, "C"))</f>
        <v/>
      </c>
    </row>
    <row r="115" spans="1:9" x14ac:dyDescent="0.25">
      <c r="A115" s="53" t="str">
        <f t="shared" si="3"/>
        <v/>
      </c>
      <c r="B115" s="62"/>
      <c r="C115" s="63"/>
      <c r="D115" s="64"/>
      <c r="E115" s="16">
        <f t="shared" si="5"/>
        <v>0</v>
      </c>
      <c r="F115" s="17" t="str">
        <f>IF(B115="","",Table1[[#This Row],[Subtotal Cost]]/SUM(Table1[Subtotal Cost]))</f>
        <v/>
      </c>
      <c r="G115" s="18" t="str">
        <f>IF(B115="","",_xlfn.RANK.EQ(Table1[[#This Row],[% Contribution]],Table1[% Contribution]))</f>
        <v/>
      </c>
      <c r="H115" s="17" t="str">
        <f>IF(B115="","",SUMIFS(Table1[% Contribution],Table1[Ranking],"&lt;="&amp;Table1[[#This Row],[Ranking]]))</f>
        <v/>
      </c>
      <c r="I115" s="57" t="str">
        <f>IF(B115="","",_xlfn.SWITCH(TRUE,
  Table1[[#This Row],[Cum Total]] &lt;= 0.8, "A",
  Table1[[#This Row],[Cum Total]] &lt;= 0.95, "B",
  TRUE, "C"))</f>
        <v/>
      </c>
    </row>
    <row r="116" spans="1:9" x14ac:dyDescent="0.25">
      <c r="A116" s="53" t="str">
        <f t="shared" si="3"/>
        <v/>
      </c>
      <c r="B116" s="62"/>
      <c r="C116" s="63"/>
      <c r="D116" s="64"/>
      <c r="E116" s="16">
        <f t="shared" si="5"/>
        <v>0</v>
      </c>
      <c r="F116" s="17" t="str">
        <f>IF(B116="","",Table1[[#This Row],[Subtotal Cost]]/SUM(Table1[Subtotal Cost]))</f>
        <v/>
      </c>
      <c r="G116" s="18" t="str">
        <f>IF(B116="","",_xlfn.RANK.EQ(Table1[[#This Row],[% Contribution]],Table1[% Contribution]))</f>
        <v/>
      </c>
      <c r="H116" s="17" t="str">
        <f>IF(B116="","",SUMIFS(Table1[% Contribution],Table1[Ranking],"&lt;="&amp;Table1[[#This Row],[Ranking]]))</f>
        <v/>
      </c>
      <c r="I116" s="57" t="str">
        <f>IF(B116="","",_xlfn.SWITCH(TRUE,
  Table1[[#This Row],[Cum Total]] &lt;= 0.8, "A",
  Table1[[#This Row],[Cum Total]] &lt;= 0.95, "B",
  TRUE, "C"))</f>
        <v/>
      </c>
    </row>
    <row r="117" spans="1:9" x14ac:dyDescent="0.25">
      <c r="A117" s="53" t="str">
        <f t="shared" si="3"/>
        <v/>
      </c>
      <c r="B117" s="62"/>
      <c r="C117" s="63"/>
      <c r="D117" s="64"/>
      <c r="E117" s="16">
        <f t="shared" si="5"/>
        <v>0</v>
      </c>
      <c r="F117" s="17" t="str">
        <f>IF(B117="","",Table1[[#This Row],[Subtotal Cost]]/SUM(Table1[Subtotal Cost]))</f>
        <v/>
      </c>
      <c r="G117" s="18" t="str">
        <f>IF(B117="","",_xlfn.RANK.EQ(Table1[[#This Row],[% Contribution]],Table1[% Contribution]))</f>
        <v/>
      </c>
      <c r="H117" s="17" t="str">
        <f>IF(B117="","",SUMIFS(Table1[% Contribution],Table1[Ranking],"&lt;="&amp;Table1[[#This Row],[Ranking]]))</f>
        <v/>
      </c>
      <c r="I117" s="57" t="str">
        <f>IF(B117="","",_xlfn.SWITCH(TRUE,
  Table1[[#This Row],[Cum Total]] &lt;= 0.8, "A",
  Table1[[#This Row],[Cum Total]] &lt;= 0.95, "B",
  TRUE, "C"))</f>
        <v/>
      </c>
    </row>
    <row r="118" spans="1:9" x14ac:dyDescent="0.25">
      <c r="A118" s="53" t="str">
        <f t="shared" si="3"/>
        <v/>
      </c>
      <c r="B118" s="62"/>
      <c r="C118" s="63"/>
      <c r="D118" s="64"/>
      <c r="E118" s="16">
        <f t="shared" si="5"/>
        <v>0</v>
      </c>
      <c r="F118" s="17" t="str">
        <f>IF(B118="","",Table1[[#This Row],[Subtotal Cost]]/SUM(Table1[Subtotal Cost]))</f>
        <v/>
      </c>
      <c r="G118" s="18" t="str">
        <f>IF(B118="","",_xlfn.RANK.EQ(Table1[[#This Row],[% Contribution]],Table1[% Contribution]))</f>
        <v/>
      </c>
      <c r="H118" s="17" t="str">
        <f>IF(B118="","",SUMIFS(Table1[% Contribution],Table1[Ranking],"&lt;="&amp;Table1[[#This Row],[Ranking]]))</f>
        <v/>
      </c>
      <c r="I118" s="57" t="str">
        <f>IF(B118="","",_xlfn.SWITCH(TRUE,
  Table1[[#This Row],[Cum Total]] &lt;= 0.8, "A",
  Table1[[#This Row],[Cum Total]] &lt;= 0.95, "B",
  TRUE, "C"))</f>
        <v/>
      </c>
    </row>
    <row r="119" spans="1:9" x14ac:dyDescent="0.25">
      <c r="A119" s="53" t="str">
        <f t="shared" si="3"/>
        <v/>
      </c>
      <c r="B119" s="62"/>
      <c r="C119" s="63"/>
      <c r="D119" s="64"/>
      <c r="E119" s="16">
        <f t="shared" si="5"/>
        <v>0</v>
      </c>
      <c r="F119" s="17" t="str">
        <f>IF(B119="","",Table1[[#This Row],[Subtotal Cost]]/SUM(Table1[Subtotal Cost]))</f>
        <v/>
      </c>
      <c r="G119" s="18" t="str">
        <f>IF(B119="","",_xlfn.RANK.EQ(Table1[[#This Row],[% Contribution]],Table1[% Contribution]))</f>
        <v/>
      </c>
      <c r="H119" s="17" t="str">
        <f>IF(B119="","",SUMIFS(Table1[% Contribution],Table1[Ranking],"&lt;="&amp;Table1[[#This Row],[Ranking]]))</f>
        <v/>
      </c>
      <c r="I119" s="57" t="str">
        <f>IF(B119="","",_xlfn.SWITCH(TRUE,
  Table1[[#This Row],[Cum Total]] &lt;= 0.8, "A",
  Table1[[#This Row],[Cum Total]] &lt;= 0.95, "B",
  TRUE, "C"))</f>
        <v/>
      </c>
    </row>
    <row r="120" spans="1:9" x14ac:dyDescent="0.25">
      <c r="A120" s="53" t="str">
        <f t="shared" si="3"/>
        <v/>
      </c>
      <c r="B120" s="62"/>
      <c r="C120" s="63"/>
      <c r="D120" s="64"/>
      <c r="E120" s="16">
        <f t="shared" si="5"/>
        <v>0</v>
      </c>
      <c r="F120" s="17" t="str">
        <f>IF(B120="","",Table1[[#This Row],[Subtotal Cost]]/SUM(Table1[Subtotal Cost]))</f>
        <v/>
      </c>
      <c r="G120" s="18" t="str">
        <f>IF(B120="","",_xlfn.RANK.EQ(Table1[[#This Row],[% Contribution]],Table1[% Contribution]))</f>
        <v/>
      </c>
      <c r="H120" s="17" t="str">
        <f>IF(B120="","",SUMIFS(Table1[% Contribution],Table1[Ranking],"&lt;="&amp;Table1[[#This Row],[Ranking]]))</f>
        <v/>
      </c>
      <c r="I120" s="57" t="str">
        <f>IF(B120="","",_xlfn.SWITCH(TRUE,
  Table1[[#This Row],[Cum Total]] &lt;= 0.8, "A",
  Table1[[#This Row],[Cum Total]] &lt;= 0.95, "B",
  TRUE, "C"))</f>
        <v/>
      </c>
    </row>
    <row r="121" spans="1:9" x14ac:dyDescent="0.25">
      <c r="A121" s="53" t="str">
        <f t="shared" si="3"/>
        <v/>
      </c>
      <c r="B121" s="62"/>
      <c r="C121" s="63"/>
      <c r="D121" s="64"/>
      <c r="E121" s="16">
        <f t="shared" si="5"/>
        <v>0</v>
      </c>
      <c r="F121" s="17" t="str">
        <f>IF(B121="","",Table1[[#This Row],[Subtotal Cost]]/SUM(Table1[Subtotal Cost]))</f>
        <v/>
      </c>
      <c r="G121" s="18" t="str">
        <f>IF(B121="","",_xlfn.RANK.EQ(Table1[[#This Row],[% Contribution]],Table1[% Contribution]))</f>
        <v/>
      </c>
      <c r="H121" s="17" t="str">
        <f>IF(B121="","",SUMIFS(Table1[% Contribution],Table1[Ranking],"&lt;="&amp;Table1[[#This Row],[Ranking]]))</f>
        <v/>
      </c>
      <c r="I121" s="57" t="str">
        <f>IF(B121="","",_xlfn.SWITCH(TRUE,
  Table1[[#This Row],[Cum Total]] &lt;= 0.8, "A",
  Table1[[#This Row],[Cum Total]] &lt;= 0.95, "B",
  TRUE, "C"))</f>
        <v/>
      </c>
    </row>
    <row r="122" spans="1:9" x14ac:dyDescent="0.25">
      <c r="A122" s="53" t="str">
        <f t="shared" si="3"/>
        <v/>
      </c>
      <c r="B122" s="62"/>
      <c r="C122" s="63"/>
      <c r="D122" s="64"/>
      <c r="E122" s="16">
        <f t="shared" si="5"/>
        <v>0</v>
      </c>
      <c r="F122" s="17" t="str">
        <f>IF(B122="","",Table1[[#This Row],[Subtotal Cost]]/SUM(Table1[Subtotal Cost]))</f>
        <v/>
      </c>
      <c r="G122" s="18" t="str">
        <f>IF(B122="","",_xlfn.RANK.EQ(Table1[[#This Row],[% Contribution]],Table1[% Contribution]))</f>
        <v/>
      </c>
      <c r="H122" s="17" t="str">
        <f>IF(B122="","",SUMIFS(Table1[% Contribution],Table1[Ranking],"&lt;="&amp;Table1[[#This Row],[Ranking]]))</f>
        <v/>
      </c>
      <c r="I122" s="57" t="str">
        <f>IF(B122="","",_xlfn.SWITCH(TRUE,
  Table1[[#This Row],[Cum Total]] &lt;= 0.8, "A",
  Table1[[#This Row],[Cum Total]] &lt;= 0.95, "B",
  TRUE, "C"))</f>
        <v/>
      </c>
    </row>
    <row r="123" spans="1:9" x14ac:dyDescent="0.25">
      <c r="A123" s="53" t="str">
        <f t="shared" si="3"/>
        <v/>
      </c>
      <c r="B123" s="62"/>
      <c r="C123" s="63"/>
      <c r="D123" s="64"/>
      <c r="E123" s="16">
        <f t="shared" si="5"/>
        <v>0</v>
      </c>
      <c r="F123" s="17" t="str">
        <f>IF(B123="","",Table1[[#This Row],[Subtotal Cost]]/SUM(Table1[Subtotal Cost]))</f>
        <v/>
      </c>
      <c r="G123" s="18" t="str">
        <f>IF(B123="","",_xlfn.RANK.EQ(Table1[[#This Row],[% Contribution]],Table1[% Contribution]))</f>
        <v/>
      </c>
      <c r="H123" s="17" t="str">
        <f>IF(B123="","",SUMIFS(Table1[% Contribution],Table1[Ranking],"&lt;="&amp;Table1[[#This Row],[Ranking]]))</f>
        <v/>
      </c>
      <c r="I123" s="57" t="str">
        <f>IF(B123="","",_xlfn.SWITCH(TRUE,
  Table1[[#This Row],[Cum Total]] &lt;= 0.8, "A",
  Table1[[#This Row],[Cum Total]] &lt;= 0.95, "B",
  TRUE, "C"))</f>
        <v/>
      </c>
    </row>
    <row r="124" spans="1:9" x14ac:dyDescent="0.25">
      <c r="A124" s="53" t="str">
        <f t="shared" si="3"/>
        <v/>
      </c>
      <c r="B124" s="62"/>
      <c r="C124" s="63"/>
      <c r="D124" s="64"/>
      <c r="E124" s="16">
        <f t="shared" si="5"/>
        <v>0</v>
      </c>
      <c r="F124" s="17" t="str">
        <f>IF(B124="","",Table1[[#This Row],[Subtotal Cost]]/SUM(Table1[Subtotal Cost]))</f>
        <v/>
      </c>
      <c r="G124" s="18" t="str">
        <f>IF(B124="","",_xlfn.RANK.EQ(Table1[[#This Row],[% Contribution]],Table1[% Contribution]))</f>
        <v/>
      </c>
      <c r="H124" s="17" t="str">
        <f>IF(B124="","",SUMIFS(Table1[% Contribution],Table1[Ranking],"&lt;="&amp;Table1[[#This Row],[Ranking]]))</f>
        <v/>
      </c>
      <c r="I124" s="57" t="str">
        <f>IF(B124="","",_xlfn.SWITCH(TRUE,
  Table1[[#This Row],[Cum Total]] &lt;= 0.8, "A",
  Table1[[#This Row],[Cum Total]] &lt;= 0.95, "B",
  TRUE, "C"))</f>
        <v/>
      </c>
    </row>
    <row r="125" spans="1:9" x14ac:dyDescent="0.25">
      <c r="A125" s="53" t="str">
        <f t="shared" si="3"/>
        <v/>
      </c>
      <c r="B125" s="62"/>
      <c r="C125" s="63"/>
      <c r="D125" s="64"/>
      <c r="E125" s="16">
        <f t="shared" si="5"/>
        <v>0</v>
      </c>
      <c r="F125" s="17" t="str">
        <f>IF(B125="","",Table1[[#This Row],[Subtotal Cost]]/SUM(Table1[Subtotal Cost]))</f>
        <v/>
      </c>
      <c r="G125" s="18" t="str">
        <f>IF(B125="","",_xlfn.RANK.EQ(Table1[[#This Row],[% Contribution]],Table1[% Contribution]))</f>
        <v/>
      </c>
      <c r="H125" s="17" t="str">
        <f>IF(B125="","",SUMIFS(Table1[% Contribution],Table1[Ranking],"&lt;="&amp;Table1[[#This Row],[Ranking]]))</f>
        <v/>
      </c>
      <c r="I125" s="57" t="str">
        <f>IF(B125="","",_xlfn.SWITCH(TRUE,
  Table1[[#This Row],[Cum Total]] &lt;= 0.8, "A",
  Table1[[#This Row],[Cum Total]] &lt;= 0.95, "B",
  TRUE, "C"))</f>
        <v/>
      </c>
    </row>
    <row r="126" spans="1:9" x14ac:dyDescent="0.25">
      <c r="A126" s="53" t="str">
        <f t="shared" si="3"/>
        <v/>
      </c>
      <c r="B126" s="62"/>
      <c r="C126" s="63"/>
      <c r="D126" s="64"/>
      <c r="E126" s="16">
        <f t="shared" si="5"/>
        <v>0</v>
      </c>
      <c r="F126" s="17" t="str">
        <f>IF(B126="","",Table1[[#This Row],[Subtotal Cost]]/SUM(Table1[Subtotal Cost]))</f>
        <v/>
      </c>
      <c r="G126" s="18" t="str">
        <f>IF(B126="","",_xlfn.RANK.EQ(Table1[[#This Row],[% Contribution]],Table1[% Contribution]))</f>
        <v/>
      </c>
      <c r="H126" s="17" t="str">
        <f>IF(B126="","",SUMIFS(Table1[% Contribution],Table1[Ranking],"&lt;="&amp;Table1[[#This Row],[Ranking]]))</f>
        <v/>
      </c>
      <c r="I126" s="57" t="str">
        <f>IF(B126="","",_xlfn.SWITCH(TRUE,
  Table1[[#This Row],[Cum Total]] &lt;= 0.8, "A",
  Table1[[#This Row],[Cum Total]] &lt;= 0.95, "B",
  TRUE, "C"))</f>
        <v/>
      </c>
    </row>
    <row r="127" spans="1:9" x14ac:dyDescent="0.25">
      <c r="A127" s="53" t="str">
        <f t="shared" si="3"/>
        <v/>
      </c>
      <c r="B127" s="62"/>
      <c r="C127" s="63"/>
      <c r="D127" s="64"/>
      <c r="E127" s="16">
        <f t="shared" si="5"/>
        <v>0</v>
      </c>
      <c r="F127" s="17" t="str">
        <f>IF(B127="","",Table1[[#This Row],[Subtotal Cost]]/SUM(Table1[Subtotal Cost]))</f>
        <v/>
      </c>
      <c r="G127" s="18" t="str">
        <f>IF(B127="","",_xlfn.RANK.EQ(Table1[[#This Row],[% Contribution]],Table1[% Contribution]))</f>
        <v/>
      </c>
      <c r="H127" s="17" t="str">
        <f>IF(B127="","",SUMIFS(Table1[% Contribution],Table1[Ranking],"&lt;="&amp;Table1[[#This Row],[Ranking]]))</f>
        <v/>
      </c>
      <c r="I127" s="57" t="str">
        <f>IF(B127="","",_xlfn.SWITCH(TRUE,
  Table1[[#This Row],[Cum Total]] &lt;= 0.8, "A",
  Table1[[#This Row],[Cum Total]] &lt;= 0.95, "B",
  TRUE, "C"))</f>
        <v/>
      </c>
    </row>
    <row r="128" spans="1:9" x14ac:dyDescent="0.25">
      <c r="A128" s="53" t="str">
        <f t="shared" si="3"/>
        <v/>
      </c>
      <c r="B128" s="62"/>
      <c r="C128" s="63"/>
      <c r="D128" s="64"/>
      <c r="E128" s="16">
        <f t="shared" si="5"/>
        <v>0</v>
      </c>
      <c r="F128" s="17" t="str">
        <f>IF(B128="","",Table1[[#This Row],[Subtotal Cost]]/SUM(Table1[Subtotal Cost]))</f>
        <v/>
      </c>
      <c r="G128" s="18" t="str">
        <f>IF(B128="","",_xlfn.RANK.EQ(Table1[[#This Row],[% Contribution]],Table1[% Contribution]))</f>
        <v/>
      </c>
      <c r="H128" s="17" t="str">
        <f>IF(B128="","",SUMIFS(Table1[% Contribution],Table1[Ranking],"&lt;="&amp;Table1[[#This Row],[Ranking]]))</f>
        <v/>
      </c>
      <c r="I128" s="57" t="str">
        <f>IF(B128="","",_xlfn.SWITCH(TRUE,
  Table1[[#This Row],[Cum Total]] &lt;= 0.8, "A",
  Table1[[#This Row],[Cum Total]] &lt;= 0.95, "B",
  TRUE, "C"))</f>
        <v/>
      </c>
    </row>
    <row r="129" spans="1:9" x14ac:dyDescent="0.25">
      <c r="A129" s="53" t="str">
        <f t="shared" si="3"/>
        <v/>
      </c>
      <c r="B129" s="62"/>
      <c r="C129" s="63"/>
      <c r="D129" s="64"/>
      <c r="E129" s="16">
        <f t="shared" si="5"/>
        <v>0</v>
      </c>
      <c r="F129" s="17" t="str">
        <f>IF(B129="","",Table1[[#This Row],[Subtotal Cost]]/SUM(Table1[Subtotal Cost]))</f>
        <v/>
      </c>
      <c r="G129" s="18" t="str">
        <f>IF(B129="","",_xlfn.RANK.EQ(Table1[[#This Row],[% Contribution]],Table1[% Contribution]))</f>
        <v/>
      </c>
      <c r="H129" s="17" t="str">
        <f>IF(B129="","",SUMIFS(Table1[% Contribution],Table1[Ranking],"&lt;="&amp;Table1[[#This Row],[Ranking]]))</f>
        <v/>
      </c>
      <c r="I129" s="57" t="str">
        <f>IF(B129="","",_xlfn.SWITCH(TRUE,
  Table1[[#This Row],[Cum Total]] &lt;= 0.8, "A",
  Table1[[#This Row],[Cum Total]] &lt;= 0.95, "B",
  TRUE, "C"))</f>
        <v/>
      </c>
    </row>
    <row r="130" spans="1:9" x14ac:dyDescent="0.25">
      <c r="A130" s="53" t="str">
        <f t="shared" si="3"/>
        <v/>
      </c>
      <c r="B130" s="62"/>
      <c r="C130" s="63"/>
      <c r="D130" s="64"/>
      <c r="E130" s="16">
        <f t="shared" si="5"/>
        <v>0</v>
      </c>
      <c r="F130" s="17" t="str">
        <f>IF(B130="","",Table1[[#This Row],[Subtotal Cost]]/SUM(Table1[Subtotal Cost]))</f>
        <v/>
      </c>
      <c r="G130" s="18" t="str">
        <f>IF(B130="","",_xlfn.RANK.EQ(Table1[[#This Row],[% Contribution]],Table1[% Contribution]))</f>
        <v/>
      </c>
      <c r="H130" s="17" t="str">
        <f>IF(B130="","",SUMIFS(Table1[% Contribution],Table1[Ranking],"&lt;="&amp;Table1[[#This Row],[Ranking]]))</f>
        <v/>
      </c>
      <c r="I130" s="57" t="str">
        <f>IF(B130="","",_xlfn.SWITCH(TRUE,
  Table1[[#This Row],[Cum Total]] &lt;= 0.8, "A",
  Table1[[#This Row],[Cum Total]] &lt;= 0.95, "B",
  TRUE, "C"))</f>
        <v/>
      </c>
    </row>
    <row r="131" spans="1:9" x14ac:dyDescent="0.25">
      <c r="A131" s="53" t="str">
        <f t="shared" si="3"/>
        <v/>
      </c>
      <c r="B131" s="62"/>
      <c r="C131" s="63"/>
      <c r="D131" s="64"/>
      <c r="E131" s="16">
        <f t="shared" si="5"/>
        <v>0</v>
      </c>
      <c r="F131" s="17" t="str">
        <f>IF(B131="","",Table1[[#This Row],[Subtotal Cost]]/SUM(Table1[Subtotal Cost]))</f>
        <v/>
      </c>
      <c r="G131" s="18" t="str">
        <f>IF(B131="","",_xlfn.RANK.EQ(Table1[[#This Row],[% Contribution]],Table1[% Contribution]))</f>
        <v/>
      </c>
      <c r="H131" s="17" t="str">
        <f>IF(B131="","",SUMIFS(Table1[% Contribution],Table1[Ranking],"&lt;="&amp;Table1[[#This Row],[Ranking]]))</f>
        <v/>
      </c>
      <c r="I131" s="57" t="str">
        <f>IF(B131="","",_xlfn.SWITCH(TRUE,
  Table1[[#This Row],[Cum Total]] &lt;= 0.8, "A",
  Table1[[#This Row],[Cum Total]] &lt;= 0.95, "B",
  TRUE, "C"))</f>
        <v/>
      </c>
    </row>
    <row r="132" spans="1:9" x14ac:dyDescent="0.25">
      <c r="A132" s="53" t="str">
        <f t="shared" si="3"/>
        <v/>
      </c>
      <c r="B132" s="62"/>
      <c r="C132" s="63"/>
      <c r="D132" s="64"/>
      <c r="E132" s="16">
        <f t="shared" si="5"/>
        <v>0</v>
      </c>
      <c r="F132" s="17" t="str">
        <f>IF(B132="","",Table1[[#This Row],[Subtotal Cost]]/SUM(Table1[Subtotal Cost]))</f>
        <v/>
      </c>
      <c r="G132" s="18" t="str">
        <f>IF(B132="","",_xlfn.RANK.EQ(Table1[[#This Row],[% Contribution]],Table1[% Contribution]))</f>
        <v/>
      </c>
      <c r="H132" s="17" t="str">
        <f>IF(B132="","",SUMIFS(Table1[% Contribution],Table1[Ranking],"&lt;="&amp;Table1[[#This Row],[Ranking]]))</f>
        <v/>
      </c>
      <c r="I132" s="57" t="str">
        <f>IF(B132="","",_xlfn.SWITCH(TRUE,
  Table1[[#This Row],[Cum Total]] &lt;= 0.8, "A",
  Table1[[#This Row],[Cum Total]] &lt;= 0.95, "B",
  TRUE, "C"))</f>
        <v/>
      </c>
    </row>
    <row r="133" spans="1:9" x14ac:dyDescent="0.25">
      <c r="A133" s="53" t="str">
        <f t="shared" ref="A133:A196" si="6">IF(B133&lt;&gt;"",ROW()-4,"")</f>
        <v/>
      </c>
      <c r="B133" s="62"/>
      <c r="C133" s="63"/>
      <c r="D133" s="64"/>
      <c r="E133" s="16">
        <f t="shared" ref="E133:E164" si="7">IF(COUNTA(B133:D133)=3,D133 * C133,0)</f>
        <v>0</v>
      </c>
      <c r="F133" s="17" t="str">
        <f>IF(B133="","",Table1[[#This Row],[Subtotal Cost]]/SUM(Table1[Subtotal Cost]))</f>
        <v/>
      </c>
      <c r="G133" s="18" t="str">
        <f>IF(B133="","",_xlfn.RANK.EQ(Table1[[#This Row],[% Contribution]],Table1[% Contribution]))</f>
        <v/>
      </c>
      <c r="H133" s="17" t="str">
        <f>IF(B133="","",SUMIFS(Table1[% Contribution],Table1[Ranking],"&lt;="&amp;Table1[[#This Row],[Ranking]]))</f>
        <v/>
      </c>
      <c r="I133" s="57" t="str">
        <f>IF(B133="","",_xlfn.SWITCH(TRUE,
  Table1[[#This Row],[Cum Total]] &lt;= 0.8, "A",
  Table1[[#This Row],[Cum Total]] &lt;= 0.95, "B",
  TRUE, "C"))</f>
        <v/>
      </c>
    </row>
    <row r="134" spans="1:9" x14ac:dyDescent="0.25">
      <c r="A134" s="53" t="str">
        <f t="shared" si="6"/>
        <v/>
      </c>
      <c r="B134" s="62"/>
      <c r="C134" s="63"/>
      <c r="D134" s="64"/>
      <c r="E134" s="16">
        <f t="shared" si="7"/>
        <v>0</v>
      </c>
      <c r="F134" s="17" t="str">
        <f>IF(B134="","",Table1[[#This Row],[Subtotal Cost]]/SUM(Table1[Subtotal Cost]))</f>
        <v/>
      </c>
      <c r="G134" s="18" t="str">
        <f>IF(B134="","",_xlfn.RANK.EQ(Table1[[#This Row],[% Contribution]],Table1[% Contribution]))</f>
        <v/>
      </c>
      <c r="H134" s="17" t="str">
        <f>IF(B134="","",SUMIFS(Table1[% Contribution],Table1[Ranking],"&lt;="&amp;Table1[[#This Row],[Ranking]]))</f>
        <v/>
      </c>
      <c r="I134" s="57" t="str">
        <f>IF(B134="","",_xlfn.SWITCH(TRUE,
  Table1[[#This Row],[Cum Total]] &lt;= 0.8, "A",
  Table1[[#This Row],[Cum Total]] &lt;= 0.95, "B",
  TRUE, "C"))</f>
        <v/>
      </c>
    </row>
    <row r="135" spans="1:9" x14ac:dyDescent="0.25">
      <c r="A135" s="53" t="str">
        <f t="shared" si="6"/>
        <v/>
      </c>
      <c r="B135" s="62"/>
      <c r="C135" s="63"/>
      <c r="D135" s="64"/>
      <c r="E135" s="16">
        <f t="shared" si="7"/>
        <v>0</v>
      </c>
      <c r="F135" s="17" t="str">
        <f>IF(B135="","",Table1[[#This Row],[Subtotal Cost]]/SUM(Table1[Subtotal Cost]))</f>
        <v/>
      </c>
      <c r="G135" s="18" t="str">
        <f>IF(B135="","",_xlfn.RANK.EQ(Table1[[#This Row],[% Contribution]],Table1[% Contribution]))</f>
        <v/>
      </c>
      <c r="H135" s="17" t="str">
        <f>IF(B135="","",SUMIFS(Table1[% Contribution],Table1[Ranking],"&lt;="&amp;Table1[[#This Row],[Ranking]]))</f>
        <v/>
      </c>
      <c r="I135" s="57" t="str">
        <f>IF(B135="","",_xlfn.SWITCH(TRUE,
  Table1[[#This Row],[Cum Total]] &lt;= 0.8, "A",
  Table1[[#This Row],[Cum Total]] &lt;= 0.95, "B",
  TRUE, "C"))</f>
        <v/>
      </c>
    </row>
    <row r="136" spans="1:9" x14ac:dyDescent="0.25">
      <c r="A136" s="53" t="str">
        <f t="shared" si="6"/>
        <v/>
      </c>
      <c r="B136" s="62"/>
      <c r="C136" s="63"/>
      <c r="D136" s="64"/>
      <c r="E136" s="16">
        <f t="shared" si="7"/>
        <v>0</v>
      </c>
      <c r="F136" s="17" t="str">
        <f>IF(B136="","",Table1[[#This Row],[Subtotal Cost]]/SUM(Table1[Subtotal Cost]))</f>
        <v/>
      </c>
      <c r="G136" s="18" t="str">
        <f>IF(B136="","",_xlfn.RANK.EQ(Table1[[#This Row],[% Contribution]],Table1[% Contribution]))</f>
        <v/>
      </c>
      <c r="H136" s="17" t="str">
        <f>IF(B136="","",SUMIFS(Table1[% Contribution],Table1[Ranking],"&lt;="&amp;Table1[[#This Row],[Ranking]]))</f>
        <v/>
      </c>
      <c r="I136" s="57" t="str">
        <f>IF(B136="","",_xlfn.SWITCH(TRUE,
  Table1[[#This Row],[Cum Total]] &lt;= 0.8, "A",
  Table1[[#This Row],[Cum Total]] &lt;= 0.95, "B",
  TRUE, "C"))</f>
        <v/>
      </c>
    </row>
    <row r="137" spans="1:9" x14ac:dyDescent="0.25">
      <c r="A137" s="53" t="str">
        <f t="shared" si="6"/>
        <v/>
      </c>
      <c r="B137" s="62"/>
      <c r="C137" s="63"/>
      <c r="D137" s="64"/>
      <c r="E137" s="16">
        <f t="shared" si="7"/>
        <v>0</v>
      </c>
      <c r="F137" s="17" t="str">
        <f>IF(B137="","",Table1[[#This Row],[Subtotal Cost]]/SUM(Table1[Subtotal Cost]))</f>
        <v/>
      </c>
      <c r="G137" s="18" t="str">
        <f>IF(B137="","",_xlfn.RANK.EQ(Table1[[#This Row],[% Contribution]],Table1[% Contribution]))</f>
        <v/>
      </c>
      <c r="H137" s="17" t="str">
        <f>IF(B137="","",SUMIFS(Table1[% Contribution],Table1[Ranking],"&lt;="&amp;Table1[[#This Row],[Ranking]]))</f>
        <v/>
      </c>
      <c r="I137" s="57" t="str">
        <f>IF(B137="","",_xlfn.SWITCH(TRUE,
  Table1[[#This Row],[Cum Total]] &lt;= 0.8, "A",
  Table1[[#This Row],[Cum Total]] &lt;= 0.95, "B",
  TRUE, "C"))</f>
        <v/>
      </c>
    </row>
    <row r="138" spans="1:9" x14ac:dyDescent="0.25">
      <c r="A138" s="53" t="str">
        <f t="shared" si="6"/>
        <v/>
      </c>
      <c r="B138" s="62"/>
      <c r="C138" s="63"/>
      <c r="D138" s="64"/>
      <c r="E138" s="16">
        <f t="shared" si="7"/>
        <v>0</v>
      </c>
      <c r="F138" s="17" t="str">
        <f>IF(B138="","",Table1[[#This Row],[Subtotal Cost]]/SUM(Table1[Subtotal Cost]))</f>
        <v/>
      </c>
      <c r="G138" s="18" t="str">
        <f>IF(B138="","",_xlfn.RANK.EQ(Table1[[#This Row],[% Contribution]],Table1[% Contribution]))</f>
        <v/>
      </c>
      <c r="H138" s="17" t="str">
        <f>IF(B138="","",SUMIFS(Table1[% Contribution],Table1[Ranking],"&lt;="&amp;Table1[[#This Row],[Ranking]]))</f>
        <v/>
      </c>
      <c r="I138" s="57" t="str">
        <f>IF(B138="","",_xlfn.SWITCH(TRUE,
  Table1[[#This Row],[Cum Total]] &lt;= 0.8, "A",
  Table1[[#This Row],[Cum Total]] &lt;= 0.95, "B",
  TRUE, "C"))</f>
        <v/>
      </c>
    </row>
    <row r="139" spans="1:9" x14ac:dyDescent="0.25">
      <c r="A139" s="53" t="str">
        <f t="shared" si="6"/>
        <v/>
      </c>
      <c r="B139" s="62"/>
      <c r="C139" s="63"/>
      <c r="D139" s="64"/>
      <c r="E139" s="16">
        <f t="shared" si="7"/>
        <v>0</v>
      </c>
      <c r="F139" s="17" t="str">
        <f>IF(B139="","",Table1[[#This Row],[Subtotal Cost]]/SUM(Table1[Subtotal Cost]))</f>
        <v/>
      </c>
      <c r="G139" s="18" t="str">
        <f>IF(B139="","",_xlfn.RANK.EQ(Table1[[#This Row],[% Contribution]],Table1[% Contribution]))</f>
        <v/>
      </c>
      <c r="H139" s="17" t="str">
        <f>IF(B139="","",SUMIFS(Table1[% Contribution],Table1[Ranking],"&lt;="&amp;Table1[[#This Row],[Ranking]]))</f>
        <v/>
      </c>
      <c r="I139" s="57" t="str">
        <f>IF(B139="","",_xlfn.SWITCH(TRUE,
  Table1[[#This Row],[Cum Total]] &lt;= 0.8, "A",
  Table1[[#This Row],[Cum Total]] &lt;= 0.95, "B",
  TRUE, "C"))</f>
        <v/>
      </c>
    </row>
    <row r="140" spans="1:9" x14ac:dyDescent="0.25">
      <c r="A140" s="53" t="str">
        <f t="shared" si="6"/>
        <v/>
      </c>
      <c r="B140" s="62"/>
      <c r="C140" s="63"/>
      <c r="D140" s="64"/>
      <c r="E140" s="16">
        <f t="shared" si="7"/>
        <v>0</v>
      </c>
      <c r="F140" s="17" t="str">
        <f>IF(B140="","",Table1[[#This Row],[Subtotal Cost]]/SUM(Table1[Subtotal Cost]))</f>
        <v/>
      </c>
      <c r="G140" s="18" t="str">
        <f>IF(B140="","",_xlfn.RANK.EQ(Table1[[#This Row],[% Contribution]],Table1[% Contribution]))</f>
        <v/>
      </c>
      <c r="H140" s="17" t="str">
        <f>IF(B140="","",SUMIFS(Table1[% Contribution],Table1[Ranking],"&lt;="&amp;Table1[[#This Row],[Ranking]]))</f>
        <v/>
      </c>
      <c r="I140" s="57" t="str">
        <f>IF(B140="","",_xlfn.SWITCH(TRUE,
  Table1[[#This Row],[Cum Total]] &lt;= 0.8, "A",
  Table1[[#This Row],[Cum Total]] &lt;= 0.95, "B",
  TRUE, "C"))</f>
        <v/>
      </c>
    </row>
    <row r="141" spans="1:9" x14ac:dyDescent="0.25">
      <c r="A141" s="53" t="str">
        <f t="shared" si="6"/>
        <v/>
      </c>
      <c r="B141" s="62"/>
      <c r="C141" s="63"/>
      <c r="D141" s="64"/>
      <c r="E141" s="16">
        <f t="shared" si="7"/>
        <v>0</v>
      </c>
      <c r="F141" s="17" t="str">
        <f>IF(B141="","",Table1[[#This Row],[Subtotal Cost]]/SUM(Table1[Subtotal Cost]))</f>
        <v/>
      </c>
      <c r="G141" s="18" t="str">
        <f>IF(B141="","",_xlfn.RANK.EQ(Table1[[#This Row],[% Contribution]],Table1[% Contribution]))</f>
        <v/>
      </c>
      <c r="H141" s="17" t="str">
        <f>IF(B141="","",SUMIFS(Table1[% Contribution],Table1[Ranking],"&lt;="&amp;Table1[[#This Row],[Ranking]]))</f>
        <v/>
      </c>
      <c r="I141" s="57" t="str">
        <f>IF(B141="","",_xlfn.SWITCH(TRUE,
  Table1[[#This Row],[Cum Total]] &lt;= 0.8, "A",
  Table1[[#This Row],[Cum Total]] &lt;= 0.95, "B",
  TRUE, "C"))</f>
        <v/>
      </c>
    </row>
    <row r="142" spans="1:9" x14ac:dyDescent="0.25">
      <c r="A142" s="53" t="str">
        <f t="shared" si="6"/>
        <v/>
      </c>
      <c r="B142" s="62"/>
      <c r="C142" s="63"/>
      <c r="D142" s="64"/>
      <c r="E142" s="16">
        <f t="shared" si="7"/>
        <v>0</v>
      </c>
      <c r="F142" s="17" t="str">
        <f>IF(B142="","",Table1[[#This Row],[Subtotal Cost]]/SUM(Table1[Subtotal Cost]))</f>
        <v/>
      </c>
      <c r="G142" s="18" t="str">
        <f>IF(B142="","",_xlfn.RANK.EQ(Table1[[#This Row],[% Contribution]],Table1[% Contribution]))</f>
        <v/>
      </c>
      <c r="H142" s="17" t="str">
        <f>IF(B142="","",SUMIFS(Table1[% Contribution],Table1[Ranking],"&lt;="&amp;Table1[[#This Row],[Ranking]]))</f>
        <v/>
      </c>
      <c r="I142" s="57" t="str">
        <f>IF(B142="","",_xlfn.SWITCH(TRUE,
  Table1[[#This Row],[Cum Total]] &lt;= 0.8, "A",
  Table1[[#This Row],[Cum Total]] &lt;= 0.95, "B",
  TRUE, "C"))</f>
        <v/>
      </c>
    </row>
    <row r="143" spans="1:9" x14ac:dyDescent="0.25">
      <c r="A143" s="53" t="str">
        <f t="shared" si="6"/>
        <v/>
      </c>
      <c r="B143" s="62"/>
      <c r="C143" s="63"/>
      <c r="D143" s="64"/>
      <c r="E143" s="16">
        <f t="shared" si="7"/>
        <v>0</v>
      </c>
      <c r="F143" s="17" t="str">
        <f>IF(B143="","",Table1[[#This Row],[Subtotal Cost]]/SUM(Table1[Subtotal Cost]))</f>
        <v/>
      </c>
      <c r="G143" s="18" t="str">
        <f>IF(B143="","",_xlfn.RANK.EQ(Table1[[#This Row],[% Contribution]],Table1[% Contribution]))</f>
        <v/>
      </c>
      <c r="H143" s="17" t="str">
        <f>IF(B143="","",SUMIFS(Table1[% Contribution],Table1[Ranking],"&lt;="&amp;Table1[[#This Row],[Ranking]]))</f>
        <v/>
      </c>
      <c r="I143" s="57" t="str">
        <f>IF(B143="","",_xlfn.SWITCH(TRUE,
  Table1[[#This Row],[Cum Total]] &lt;= 0.8, "A",
  Table1[[#This Row],[Cum Total]] &lt;= 0.95, "B",
  TRUE, "C"))</f>
        <v/>
      </c>
    </row>
    <row r="144" spans="1:9" x14ac:dyDescent="0.25">
      <c r="A144" s="53" t="str">
        <f t="shared" si="6"/>
        <v/>
      </c>
      <c r="B144" s="62"/>
      <c r="C144" s="63"/>
      <c r="D144" s="64"/>
      <c r="E144" s="16">
        <f t="shared" si="7"/>
        <v>0</v>
      </c>
      <c r="F144" s="17" t="str">
        <f>IF(B144="","",Table1[[#This Row],[Subtotal Cost]]/SUM(Table1[Subtotal Cost]))</f>
        <v/>
      </c>
      <c r="G144" s="18" t="str">
        <f>IF(B144="","",_xlfn.RANK.EQ(Table1[[#This Row],[% Contribution]],Table1[% Contribution]))</f>
        <v/>
      </c>
      <c r="H144" s="17" t="str">
        <f>IF(B144="","",SUMIFS(Table1[% Contribution],Table1[Ranking],"&lt;="&amp;Table1[[#This Row],[Ranking]]))</f>
        <v/>
      </c>
      <c r="I144" s="57" t="str">
        <f>IF(B144="","",_xlfn.SWITCH(TRUE,
  Table1[[#This Row],[Cum Total]] &lt;= 0.8, "A",
  Table1[[#This Row],[Cum Total]] &lt;= 0.95, "B",
  TRUE, "C"))</f>
        <v/>
      </c>
    </row>
    <row r="145" spans="1:9" x14ac:dyDescent="0.25">
      <c r="A145" s="53" t="str">
        <f t="shared" si="6"/>
        <v/>
      </c>
      <c r="B145" s="62"/>
      <c r="C145" s="63"/>
      <c r="D145" s="64"/>
      <c r="E145" s="16">
        <f t="shared" si="7"/>
        <v>0</v>
      </c>
      <c r="F145" s="17" t="str">
        <f>IF(B145="","",Table1[[#This Row],[Subtotal Cost]]/SUM(Table1[Subtotal Cost]))</f>
        <v/>
      </c>
      <c r="G145" s="18" t="str">
        <f>IF(B145="","",_xlfn.RANK.EQ(Table1[[#This Row],[% Contribution]],Table1[% Contribution]))</f>
        <v/>
      </c>
      <c r="H145" s="17" t="str">
        <f>IF(B145="","",SUMIFS(Table1[% Contribution],Table1[Ranking],"&lt;="&amp;Table1[[#This Row],[Ranking]]))</f>
        <v/>
      </c>
      <c r="I145" s="57" t="str">
        <f>IF(B145="","",_xlfn.SWITCH(TRUE,
  Table1[[#This Row],[Cum Total]] &lt;= 0.8, "A",
  Table1[[#This Row],[Cum Total]] &lt;= 0.95, "B",
  TRUE, "C"))</f>
        <v/>
      </c>
    </row>
    <row r="146" spans="1:9" x14ac:dyDescent="0.25">
      <c r="A146" s="53" t="str">
        <f t="shared" si="6"/>
        <v/>
      </c>
      <c r="B146" s="62"/>
      <c r="C146" s="63"/>
      <c r="D146" s="64"/>
      <c r="E146" s="16">
        <f t="shared" si="7"/>
        <v>0</v>
      </c>
      <c r="F146" s="17" t="str">
        <f>IF(B146="","",Table1[[#This Row],[Subtotal Cost]]/SUM(Table1[Subtotal Cost]))</f>
        <v/>
      </c>
      <c r="G146" s="18" t="str">
        <f>IF(B146="","",_xlfn.RANK.EQ(Table1[[#This Row],[% Contribution]],Table1[% Contribution]))</f>
        <v/>
      </c>
      <c r="H146" s="17" t="str">
        <f>IF(B146="","",SUMIFS(Table1[% Contribution],Table1[Ranking],"&lt;="&amp;Table1[[#This Row],[Ranking]]))</f>
        <v/>
      </c>
      <c r="I146" s="57" t="str">
        <f>IF(B146="","",_xlfn.SWITCH(TRUE,
  Table1[[#This Row],[Cum Total]] &lt;= 0.8, "A",
  Table1[[#This Row],[Cum Total]] &lt;= 0.95, "B",
  TRUE, "C"))</f>
        <v/>
      </c>
    </row>
    <row r="147" spans="1:9" x14ac:dyDescent="0.25">
      <c r="A147" s="53" t="str">
        <f t="shared" si="6"/>
        <v/>
      </c>
      <c r="B147" s="62"/>
      <c r="C147" s="63"/>
      <c r="D147" s="64"/>
      <c r="E147" s="16">
        <f t="shared" si="7"/>
        <v>0</v>
      </c>
      <c r="F147" s="17" t="str">
        <f>IF(B147="","",Table1[[#This Row],[Subtotal Cost]]/SUM(Table1[Subtotal Cost]))</f>
        <v/>
      </c>
      <c r="G147" s="18" t="str">
        <f>IF(B147="","",_xlfn.RANK.EQ(Table1[[#This Row],[% Contribution]],Table1[% Contribution]))</f>
        <v/>
      </c>
      <c r="H147" s="17" t="str">
        <f>IF(B147="","",SUMIFS(Table1[% Contribution],Table1[Ranking],"&lt;="&amp;Table1[[#This Row],[Ranking]]))</f>
        <v/>
      </c>
      <c r="I147" s="57" t="str">
        <f>IF(B147="","",_xlfn.SWITCH(TRUE,
  Table1[[#This Row],[Cum Total]] &lt;= 0.8, "A",
  Table1[[#This Row],[Cum Total]] &lt;= 0.95, "B",
  TRUE, "C"))</f>
        <v/>
      </c>
    </row>
    <row r="148" spans="1:9" x14ac:dyDescent="0.25">
      <c r="A148" s="53" t="str">
        <f t="shared" si="6"/>
        <v/>
      </c>
      <c r="B148" s="62"/>
      <c r="C148" s="63"/>
      <c r="D148" s="64"/>
      <c r="E148" s="16">
        <f t="shared" si="7"/>
        <v>0</v>
      </c>
      <c r="F148" s="17" t="str">
        <f>IF(B148="","",Table1[[#This Row],[Subtotal Cost]]/SUM(Table1[Subtotal Cost]))</f>
        <v/>
      </c>
      <c r="G148" s="18" t="str">
        <f>IF(B148="","",_xlfn.RANK.EQ(Table1[[#This Row],[% Contribution]],Table1[% Contribution]))</f>
        <v/>
      </c>
      <c r="H148" s="17" t="str">
        <f>IF(B148="","",SUMIFS(Table1[% Contribution],Table1[Ranking],"&lt;="&amp;Table1[[#This Row],[Ranking]]))</f>
        <v/>
      </c>
      <c r="I148" s="57" t="str">
        <f>IF(B148="","",_xlfn.SWITCH(TRUE,
  Table1[[#This Row],[Cum Total]] &lt;= 0.8, "A",
  Table1[[#This Row],[Cum Total]] &lt;= 0.95, "B",
  TRUE, "C"))</f>
        <v/>
      </c>
    </row>
    <row r="149" spans="1:9" x14ac:dyDescent="0.25">
      <c r="A149" s="53" t="str">
        <f t="shared" si="6"/>
        <v/>
      </c>
      <c r="B149" s="62"/>
      <c r="C149" s="63"/>
      <c r="D149" s="64"/>
      <c r="E149" s="16">
        <f t="shared" si="7"/>
        <v>0</v>
      </c>
      <c r="F149" s="17" t="str">
        <f>IF(B149="","",Table1[[#This Row],[Subtotal Cost]]/SUM(Table1[Subtotal Cost]))</f>
        <v/>
      </c>
      <c r="G149" s="18" t="str">
        <f>IF(B149="","",_xlfn.RANK.EQ(Table1[[#This Row],[% Contribution]],Table1[% Contribution]))</f>
        <v/>
      </c>
      <c r="H149" s="17" t="str">
        <f>IF(B149="","",SUMIFS(Table1[% Contribution],Table1[Ranking],"&lt;="&amp;Table1[[#This Row],[Ranking]]))</f>
        <v/>
      </c>
      <c r="I149" s="57" t="str">
        <f>IF(B149="","",_xlfn.SWITCH(TRUE,
  Table1[[#This Row],[Cum Total]] &lt;= 0.8, "A",
  Table1[[#This Row],[Cum Total]] &lt;= 0.95, "B",
  TRUE, "C"))</f>
        <v/>
      </c>
    </row>
    <row r="150" spans="1:9" x14ac:dyDescent="0.25">
      <c r="A150" s="53" t="str">
        <f t="shared" si="6"/>
        <v/>
      </c>
      <c r="B150" s="62"/>
      <c r="C150" s="63"/>
      <c r="D150" s="64"/>
      <c r="E150" s="16">
        <f t="shared" si="7"/>
        <v>0</v>
      </c>
      <c r="F150" s="17" t="str">
        <f>IF(B150="","",Table1[[#This Row],[Subtotal Cost]]/SUM(Table1[Subtotal Cost]))</f>
        <v/>
      </c>
      <c r="G150" s="18" t="str">
        <f>IF(B150="","",_xlfn.RANK.EQ(Table1[[#This Row],[% Contribution]],Table1[% Contribution]))</f>
        <v/>
      </c>
      <c r="H150" s="17" t="str">
        <f>IF(B150="","",SUMIFS(Table1[% Contribution],Table1[Ranking],"&lt;="&amp;Table1[[#This Row],[Ranking]]))</f>
        <v/>
      </c>
      <c r="I150" s="57" t="str">
        <f>IF(B150="","",_xlfn.SWITCH(TRUE,
  Table1[[#This Row],[Cum Total]] &lt;= 0.8, "A",
  Table1[[#This Row],[Cum Total]] &lt;= 0.95, "B",
  TRUE, "C"))</f>
        <v/>
      </c>
    </row>
    <row r="151" spans="1:9" x14ac:dyDescent="0.25">
      <c r="A151" s="53" t="str">
        <f t="shared" si="6"/>
        <v/>
      </c>
      <c r="B151" s="62"/>
      <c r="C151" s="63"/>
      <c r="D151" s="64"/>
      <c r="E151" s="16">
        <f t="shared" si="7"/>
        <v>0</v>
      </c>
      <c r="F151" s="17" t="str">
        <f>IF(B151="","",Table1[[#This Row],[Subtotal Cost]]/SUM(Table1[Subtotal Cost]))</f>
        <v/>
      </c>
      <c r="G151" s="18" t="str">
        <f>IF(B151="","",_xlfn.RANK.EQ(Table1[[#This Row],[% Contribution]],Table1[% Contribution]))</f>
        <v/>
      </c>
      <c r="H151" s="17" t="str">
        <f>IF(B151="","",SUMIFS(Table1[% Contribution],Table1[Ranking],"&lt;="&amp;Table1[[#This Row],[Ranking]]))</f>
        <v/>
      </c>
      <c r="I151" s="57" t="str">
        <f>IF(B151="","",_xlfn.SWITCH(TRUE,
  Table1[[#This Row],[Cum Total]] &lt;= 0.8, "A",
  Table1[[#This Row],[Cum Total]] &lt;= 0.95, "B",
  TRUE, "C"))</f>
        <v/>
      </c>
    </row>
    <row r="152" spans="1:9" x14ac:dyDescent="0.25">
      <c r="A152" s="53" t="str">
        <f t="shared" si="6"/>
        <v/>
      </c>
      <c r="B152" s="62"/>
      <c r="C152" s="63"/>
      <c r="D152" s="64"/>
      <c r="E152" s="16">
        <f t="shared" si="7"/>
        <v>0</v>
      </c>
      <c r="F152" s="17" t="str">
        <f>IF(B152="","",Table1[[#This Row],[Subtotal Cost]]/SUM(Table1[Subtotal Cost]))</f>
        <v/>
      </c>
      <c r="G152" s="18" t="str">
        <f>IF(B152="","",_xlfn.RANK.EQ(Table1[[#This Row],[% Contribution]],Table1[% Contribution]))</f>
        <v/>
      </c>
      <c r="H152" s="17" t="str">
        <f>IF(B152="","",SUMIFS(Table1[% Contribution],Table1[Ranking],"&lt;="&amp;Table1[[#This Row],[Ranking]]))</f>
        <v/>
      </c>
      <c r="I152" s="57" t="str">
        <f>IF(B152="","",_xlfn.SWITCH(TRUE,
  Table1[[#This Row],[Cum Total]] &lt;= 0.8, "A",
  Table1[[#This Row],[Cum Total]] &lt;= 0.95, "B",
  TRUE, "C"))</f>
        <v/>
      </c>
    </row>
    <row r="153" spans="1:9" x14ac:dyDescent="0.25">
      <c r="A153" s="53" t="str">
        <f t="shared" si="6"/>
        <v/>
      </c>
      <c r="B153" s="62"/>
      <c r="C153" s="63"/>
      <c r="D153" s="64"/>
      <c r="E153" s="16">
        <f t="shared" si="7"/>
        <v>0</v>
      </c>
      <c r="F153" s="17" t="str">
        <f>IF(B153="","",Table1[[#This Row],[Subtotal Cost]]/SUM(Table1[Subtotal Cost]))</f>
        <v/>
      </c>
      <c r="G153" s="18" t="str">
        <f>IF(B153="","",_xlfn.RANK.EQ(Table1[[#This Row],[% Contribution]],Table1[% Contribution]))</f>
        <v/>
      </c>
      <c r="H153" s="17" t="str">
        <f>IF(B153="","",SUMIFS(Table1[% Contribution],Table1[Ranking],"&lt;="&amp;Table1[[#This Row],[Ranking]]))</f>
        <v/>
      </c>
      <c r="I153" s="57" t="str">
        <f>IF(B153="","",_xlfn.SWITCH(TRUE,
  Table1[[#This Row],[Cum Total]] &lt;= 0.8, "A",
  Table1[[#This Row],[Cum Total]] &lt;= 0.95, "B",
  TRUE, "C"))</f>
        <v/>
      </c>
    </row>
    <row r="154" spans="1:9" x14ac:dyDescent="0.25">
      <c r="A154" s="53" t="str">
        <f t="shared" si="6"/>
        <v/>
      </c>
      <c r="B154" s="62"/>
      <c r="C154" s="63"/>
      <c r="D154" s="64"/>
      <c r="E154" s="16">
        <f t="shared" si="7"/>
        <v>0</v>
      </c>
      <c r="F154" s="17" t="str">
        <f>IF(B154="","",Table1[[#This Row],[Subtotal Cost]]/SUM(Table1[Subtotal Cost]))</f>
        <v/>
      </c>
      <c r="G154" s="18" t="str">
        <f>IF(B154="","",_xlfn.RANK.EQ(Table1[[#This Row],[% Contribution]],Table1[% Contribution]))</f>
        <v/>
      </c>
      <c r="H154" s="17" t="str">
        <f>IF(B154="","",SUMIFS(Table1[% Contribution],Table1[Ranking],"&lt;="&amp;Table1[[#This Row],[Ranking]]))</f>
        <v/>
      </c>
      <c r="I154" s="57" t="str">
        <f>IF(B154="","",_xlfn.SWITCH(TRUE,
  Table1[[#This Row],[Cum Total]] &lt;= 0.8, "A",
  Table1[[#This Row],[Cum Total]] &lt;= 0.95, "B",
  TRUE, "C"))</f>
        <v/>
      </c>
    </row>
    <row r="155" spans="1:9" x14ac:dyDescent="0.25">
      <c r="A155" s="53" t="str">
        <f t="shared" si="6"/>
        <v/>
      </c>
      <c r="B155" s="62"/>
      <c r="C155" s="63"/>
      <c r="D155" s="64"/>
      <c r="E155" s="16">
        <f t="shared" si="7"/>
        <v>0</v>
      </c>
      <c r="F155" s="17" t="str">
        <f>IF(B155="","",Table1[[#This Row],[Subtotal Cost]]/SUM(Table1[Subtotal Cost]))</f>
        <v/>
      </c>
      <c r="G155" s="18" t="str">
        <f>IF(B155="","",_xlfn.RANK.EQ(Table1[[#This Row],[% Contribution]],Table1[% Contribution]))</f>
        <v/>
      </c>
      <c r="H155" s="17" t="str">
        <f>IF(B155="","",SUMIFS(Table1[% Contribution],Table1[Ranking],"&lt;="&amp;Table1[[#This Row],[Ranking]]))</f>
        <v/>
      </c>
      <c r="I155" s="57" t="str">
        <f>IF(B155="","",_xlfn.SWITCH(TRUE,
  Table1[[#This Row],[Cum Total]] &lt;= 0.8, "A",
  Table1[[#This Row],[Cum Total]] &lt;= 0.95, "B",
  TRUE, "C"))</f>
        <v/>
      </c>
    </row>
    <row r="156" spans="1:9" x14ac:dyDescent="0.25">
      <c r="A156" s="53" t="str">
        <f t="shared" si="6"/>
        <v/>
      </c>
      <c r="B156" s="62"/>
      <c r="C156" s="63"/>
      <c r="D156" s="64"/>
      <c r="E156" s="16">
        <f t="shared" si="7"/>
        <v>0</v>
      </c>
      <c r="F156" s="17" t="str">
        <f>IF(B156="","",Table1[[#This Row],[Subtotal Cost]]/SUM(Table1[Subtotal Cost]))</f>
        <v/>
      </c>
      <c r="G156" s="18" t="str">
        <f>IF(B156="","",_xlfn.RANK.EQ(Table1[[#This Row],[% Contribution]],Table1[% Contribution]))</f>
        <v/>
      </c>
      <c r="H156" s="17" t="str">
        <f>IF(B156="","",SUMIFS(Table1[% Contribution],Table1[Ranking],"&lt;="&amp;Table1[[#This Row],[Ranking]]))</f>
        <v/>
      </c>
      <c r="I156" s="57" t="str">
        <f>IF(B156="","",_xlfn.SWITCH(TRUE,
  Table1[[#This Row],[Cum Total]] &lt;= 0.8, "A",
  Table1[[#This Row],[Cum Total]] &lt;= 0.95, "B",
  TRUE, "C"))</f>
        <v/>
      </c>
    </row>
    <row r="157" spans="1:9" x14ac:dyDescent="0.25">
      <c r="A157" s="53" t="str">
        <f t="shared" si="6"/>
        <v/>
      </c>
      <c r="B157" s="62"/>
      <c r="C157" s="63"/>
      <c r="D157" s="64"/>
      <c r="E157" s="16">
        <f t="shared" si="7"/>
        <v>0</v>
      </c>
      <c r="F157" s="17" t="str">
        <f>IF(B157="","",Table1[[#This Row],[Subtotal Cost]]/SUM(Table1[Subtotal Cost]))</f>
        <v/>
      </c>
      <c r="G157" s="18" t="str">
        <f>IF(B157="","",_xlfn.RANK.EQ(Table1[[#This Row],[% Contribution]],Table1[% Contribution]))</f>
        <v/>
      </c>
      <c r="H157" s="17" t="str">
        <f>IF(B157="","",SUMIFS(Table1[% Contribution],Table1[Ranking],"&lt;="&amp;Table1[[#This Row],[Ranking]]))</f>
        <v/>
      </c>
      <c r="I157" s="57" t="str">
        <f>IF(B157="","",_xlfn.SWITCH(TRUE,
  Table1[[#This Row],[Cum Total]] &lt;= 0.8, "A",
  Table1[[#This Row],[Cum Total]] &lt;= 0.95, "B",
  TRUE, "C"))</f>
        <v/>
      </c>
    </row>
    <row r="158" spans="1:9" x14ac:dyDescent="0.25">
      <c r="A158" s="53" t="str">
        <f t="shared" si="6"/>
        <v/>
      </c>
      <c r="B158" s="62"/>
      <c r="C158" s="63"/>
      <c r="D158" s="64"/>
      <c r="E158" s="16">
        <f t="shared" si="7"/>
        <v>0</v>
      </c>
      <c r="F158" s="17" t="str">
        <f>IF(B158="","",Table1[[#This Row],[Subtotal Cost]]/SUM(Table1[Subtotal Cost]))</f>
        <v/>
      </c>
      <c r="G158" s="18" t="str">
        <f>IF(B158="","",_xlfn.RANK.EQ(Table1[[#This Row],[% Contribution]],Table1[% Contribution]))</f>
        <v/>
      </c>
      <c r="H158" s="17" t="str">
        <f>IF(B158="","",SUMIFS(Table1[% Contribution],Table1[Ranking],"&lt;="&amp;Table1[[#This Row],[Ranking]]))</f>
        <v/>
      </c>
      <c r="I158" s="57" t="str">
        <f>IF(B158="","",_xlfn.SWITCH(TRUE,
  Table1[[#This Row],[Cum Total]] &lt;= 0.8, "A",
  Table1[[#This Row],[Cum Total]] &lt;= 0.95, "B",
  TRUE, "C"))</f>
        <v/>
      </c>
    </row>
    <row r="159" spans="1:9" x14ac:dyDescent="0.25">
      <c r="A159" s="53" t="str">
        <f t="shared" si="6"/>
        <v/>
      </c>
      <c r="B159" s="62"/>
      <c r="C159" s="63"/>
      <c r="D159" s="64"/>
      <c r="E159" s="16">
        <f t="shared" si="7"/>
        <v>0</v>
      </c>
      <c r="F159" s="17" t="str">
        <f>IF(B159="","",Table1[[#This Row],[Subtotal Cost]]/SUM(Table1[Subtotal Cost]))</f>
        <v/>
      </c>
      <c r="G159" s="18" t="str">
        <f>IF(B159="","",_xlfn.RANK.EQ(Table1[[#This Row],[% Contribution]],Table1[% Contribution]))</f>
        <v/>
      </c>
      <c r="H159" s="17" t="str">
        <f>IF(B159="","",SUMIFS(Table1[% Contribution],Table1[Ranking],"&lt;="&amp;Table1[[#This Row],[Ranking]]))</f>
        <v/>
      </c>
      <c r="I159" s="57" t="str">
        <f>IF(B159="","",_xlfn.SWITCH(TRUE,
  Table1[[#This Row],[Cum Total]] &lt;= 0.8, "A",
  Table1[[#This Row],[Cum Total]] &lt;= 0.95, "B",
  TRUE, "C"))</f>
        <v/>
      </c>
    </row>
    <row r="160" spans="1:9" x14ac:dyDescent="0.25">
      <c r="A160" s="53" t="str">
        <f t="shared" si="6"/>
        <v/>
      </c>
      <c r="B160" s="62"/>
      <c r="C160" s="63"/>
      <c r="D160" s="64"/>
      <c r="E160" s="16">
        <f t="shared" si="7"/>
        <v>0</v>
      </c>
      <c r="F160" s="17" t="str">
        <f>IF(B160="","",Table1[[#This Row],[Subtotal Cost]]/SUM(Table1[Subtotal Cost]))</f>
        <v/>
      </c>
      <c r="G160" s="18" t="str">
        <f>IF(B160="","",_xlfn.RANK.EQ(Table1[[#This Row],[% Contribution]],Table1[% Contribution]))</f>
        <v/>
      </c>
      <c r="H160" s="17" t="str">
        <f>IF(B160="","",SUMIFS(Table1[% Contribution],Table1[Ranking],"&lt;="&amp;Table1[[#This Row],[Ranking]]))</f>
        <v/>
      </c>
      <c r="I160" s="57" t="str">
        <f>IF(B160="","",_xlfn.SWITCH(TRUE,
  Table1[[#This Row],[Cum Total]] &lt;= 0.8, "A",
  Table1[[#This Row],[Cum Total]] &lt;= 0.95, "B",
  TRUE, "C"))</f>
        <v/>
      </c>
    </row>
    <row r="161" spans="1:9" x14ac:dyDescent="0.25">
      <c r="A161" s="53" t="str">
        <f t="shared" si="6"/>
        <v/>
      </c>
      <c r="B161" s="62"/>
      <c r="C161" s="63"/>
      <c r="D161" s="64"/>
      <c r="E161" s="16">
        <f t="shared" si="7"/>
        <v>0</v>
      </c>
      <c r="F161" s="17" t="str">
        <f>IF(B161="","",Table1[[#This Row],[Subtotal Cost]]/SUM(Table1[Subtotal Cost]))</f>
        <v/>
      </c>
      <c r="G161" s="18" t="str">
        <f>IF(B161="","",_xlfn.RANK.EQ(Table1[[#This Row],[% Contribution]],Table1[% Contribution]))</f>
        <v/>
      </c>
      <c r="H161" s="17" t="str">
        <f>IF(B161="","",SUMIFS(Table1[% Contribution],Table1[Ranking],"&lt;="&amp;Table1[[#This Row],[Ranking]]))</f>
        <v/>
      </c>
      <c r="I161" s="57" t="str">
        <f>IF(B161="","",_xlfn.SWITCH(TRUE,
  Table1[[#This Row],[Cum Total]] &lt;= 0.8, "A",
  Table1[[#This Row],[Cum Total]] &lt;= 0.95, "B",
  TRUE, "C"))</f>
        <v/>
      </c>
    </row>
    <row r="162" spans="1:9" x14ac:dyDescent="0.25">
      <c r="A162" s="53" t="str">
        <f t="shared" si="6"/>
        <v/>
      </c>
      <c r="B162" s="62"/>
      <c r="C162" s="63"/>
      <c r="D162" s="64"/>
      <c r="E162" s="16">
        <f t="shared" si="7"/>
        <v>0</v>
      </c>
      <c r="F162" s="17" t="str">
        <f>IF(B162="","",Table1[[#This Row],[Subtotal Cost]]/SUM(Table1[Subtotal Cost]))</f>
        <v/>
      </c>
      <c r="G162" s="18" t="str">
        <f>IF(B162="","",_xlfn.RANK.EQ(Table1[[#This Row],[% Contribution]],Table1[% Contribution]))</f>
        <v/>
      </c>
      <c r="H162" s="17" t="str">
        <f>IF(B162="","",SUMIFS(Table1[% Contribution],Table1[Ranking],"&lt;="&amp;Table1[[#This Row],[Ranking]]))</f>
        <v/>
      </c>
      <c r="I162" s="57" t="str">
        <f>IF(B162="","",_xlfn.SWITCH(TRUE,
  Table1[[#This Row],[Cum Total]] &lt;= 0.8, "A",
  Table1[[#This Row],[Cum Total]] &lt;= 0.95, "B",
  TRUE, "C"))</f>
        <v/>
      </c>
    </row>
    <row r="163" spans="1:9" x14ac:dyDescent="0.25">
      <c r="A163" s="53" t="str">
        <f t="shared" si="6"/>
        <v/>
      </c>
      <c r="B163" s="62"/>
      <c r="C163" s="63"/>
      <c r="D163" s="64"/>
      <c r="E163" s="16">
        <f t="shared" si="7"/>
        <v>0</v>
      </c>
      <c r="F163" s="17" t="str">
        <f>IF(B163="","",Table1[[#This Row],[Subtotal Cost]]/SUM(Table1[Subtotal Cost]))</f>
        <v/>
      </c>
      <c r="G163" s="18" t="str">
        <f>IF(B163="","",_xlfn.RANK.EQ(Table1[[#This Row],[% Contribution]],Table1[% Contribution]))</f>
        <v/>
      </c>
      <c r="H163" s="17" t="str">
        <f>IF(B163="","",SUMIFS(Table1[% Contribution],Table1[Ranking],"&lt;="&amp;Table1[[#This Row],[Ranking]]))</f>
        <v/>
      </c>
      <c r="I163" s="57" t="str">
        <f>IF(B163="","",_xlfn.SWITCH(TRUE,
  Table1[[#This Row],[Cum Total]] &lt;= 0.8, "A",
  Table1[[#This Row],[Cum Total]] &lt;= 0.95, "B",
  TRUE, "C"))</f>
        <v/>
      </c>
    </row>
    <row r="164" spans="1:9" x14ac:dyDescent="0.25">
      <c r="A164" s="53" t="str">
        <f t="shared" si="6"/>
        <v/>
      </c>
      <c r="B164" s="62"/>
      <c r="C164" s="63"/>
      <c r="D164" s="64"/>
      <c r="E164" s="16">
        <f t="shared" si="7"/>
        <v>0</v>
      </c>
      <c r="F164" s="17" t="str">
        <f>IF(B164="","",Table1[[#This Row],[Subtotal Cost]]/SUM(Table1[Subtotal Cost]))</f>
        <v/>
      </c>
      <c r="G164" s="18" t="str">
        <f>IF(B164="","",_xlfn.RANK.EQ(Table1[[#This Row],[% Contribution]],Table1[% Contribution]))</f>
        <v/>
      </c>
      <c r="H164" s="17" t="str">
        <f>IF(B164="","",SUMIFS(Table1[% Contribution],Table1[Ranking],"&lt;="&amp;Table1[[#This Row],[Ranking]]))</f>
        <v/>
      </c>
      <c r="I164" s="57" t="str">
        <f>IF(B164="","",_xlfn.SWITCH(TRUE,
  Table1[[#This Row],[Cum Total]] &lt;= 0.8, "A",
  Table1[[#This Row],[Cum Total]] &lt;= 0.95, "B",
  TRUE, "C"))</f>
        <v/>
      </c>
    </row>
    <row r="165" spans="1:9" x14ac:dyDescent="0.25">
      <c r="A165" s="53" t="str">
        <f t="shared" si="6"/>
        <v/>
      </c>
      <c r="B165" s="62"/>
      <c r="C165" s="63"/>
      <c r="D165" s="64"/>
      <c r="E165" s="16">
        <f t="shared" ref="E165:E196" si="8">IF(COUNTA(B165:D165)=3,D165 * C165,0)</f>
        <v>0</v>
      </c>
      <c r="F165" s="17" t="str">
        <f>IF(B165="","",Table1[[#This Row],[Subtotal Cost]]/SUM(Table1[Subtotal Cost]))</f>
        <v/>
      </c>
      <c r="G165" s="18" t="str">
        <f>IF(B165="","",_xlfn.RANK.EQ(Table1[[#This Row],[% Contribution]],Table1[% Contribution]))</f>
        <v/>
      </c>
      <c r="H165" s="17" t="str">
        <f>IF(B165="","",SUMIFS(Table1[% Contribution],Table1[Ranking],"&lt;="&amp;Table1[[#This Row],[Ranking]]))</f>
        <v/>
      </c>
      <c r="I165" s="57" t="str">
        <f>IF(B165="","",_xlfn.SWITCH(TRUE,
  Table1[[#This Row],[Cum Total]] &lt;= 0.8, "A",
  Table1[[#This Row],[Cum Total]] &lt;= 0.95, "B",
  TRUE, "C"))</f>
        <v/>
      </c>
    </row>
    <row r="166" spans="1:9" x14ac:dyDescent="0.25">
      <c r="A166" s="53" t="str">
        <f t="shared" si="6"/>
        <v/>
      </c>
      <c r="B166" s="62"/>
      <c r="C166" s="63"/>
      <c r="D166" s="64"/>
      <c r="E166" s="16">
        <f t="shared" si="8"/>
        <v>0</v>
      </c>
      <c r="F166" s="17" t="str">
        <f>IF(B166="","",Table1[[#This Row],[Subtotal Cost]]/SUM(Table1[Subtotal Cost]))</f>
        <v/>
      </c>
      <c r="G166" s="18" t="str">
        <f>IF(B166="","",_xlfn.RANK.EQ(Table1[[#This Row],[% Contribution]],Table1[% Contribution]))</f>
        <v/>
      </c>
      <c r="H166" s="17" t="str">
        <f>IF(B166="","",SUMIFS(Table1[% Contribution],Table1[Ranking],"&lt;="&amp;Table1[[#This Row],[Ranking]]))</f>
        <v/>
      </c>
      <c r="I166" s="57" t="str">
        <f>IF(B166="","",_xlfn.SWITCH(TRUE,
  Table1[[#This Row],[Cum Total]] &lt;= 0.8, "A",
  Table1[[#This Row],[Cum Total]] &lt;= 0.95, "B",
  TRUE, "C"))</f>
        <v/>
      </c>
    </row>
    <row r="167" spans="1:9" x14ac:dyDescent="0.25">
      <c r="A167" s="53" t="str">
        <f t="shared" si="6"/>
        <v/>
      </c>
      <c r="B167" s="62"/>
      <c r="C167" s="63"/>
      <c r="D167" s="64"/>
      <c r="E167" s="16">
        <f t="shared" si="8"/>
        <v>0</v>
      </c>
      <c r="F167" s="17" t="str">
        <f>IF(B167="","",Table1[[#This Row],[Subtotal Cost]]/SUM(Table1[Subtotal Cost]))</f>
        <v/>
      </c>
      <c r="G167" s="18" t="str">
        <f>IF(B167="","",_xlfn.RANK.EQ(Table1[[#This Row],[% Contribution]],Table1[% Contribution]))</f>
        <v/>
      </c>
      <c r="H167" s="17" t="str">
        <f>IF(B167="","",SUMIFS(Table1[% Contribution],Table1[Ranking],"&lt;="&amp;Table1[[#This Row],[Ranking]]))</f>
        <v/>
      </c>
      <c r="I167" s="57" t="str">
        <f>IF(B167="","",_xlfn.SWITCH(TRUE,
  Table1[[#This Row],[Cum Total]] &lt;= 0.8, "A",
  Table1[[#This Row],[Cum Total]] &lt;= 0.95, "B",
  TRUE, "C"))</f>
        <v/>
      </c>
    </row>
    <row r="168" spans="1:9" x14ac:dyDescent="0.25">
      <c r="A168" s="53" t="str">
        <f t="shared" si="6"/>
        <v/>
      </c>
      <c r="B168" s="62"/>
      <c r="C168" s="63"/>
      <c r="D168" s="64"/>
      <c r="E168" s="16">
        <f t="shared" si="8"/>
        <v>0</v>
      </c>
      <c r="F168" s="17" t="str">
        <f>IF(B168="","",Table1[[#This Row],[Subtotal Cost]]/SUM(Table1[Subtotal Cost]))</f>
        <v/>
      </c>
      <c r="G168" s="18" t="str">
        <f>IF(B168="","",_xlfn.RANK.EQ(Table1[[#This Row],[% Contribution]],Table1[% Contribution]))</f>
        <v/>
      </c>
      <c r="H168" s="17" t="str">
        <f>IF(B168="","",SUMIFS(Table1[% Contribution],Table1[Ranking],"&lt;="&amp;Table1[[#This Row],[Ranking]]))</f>
        <v/>
      </c>
      <c r="I168" s="57" t="str">
        <f>IF(B168="","",_xlfn.SWITCH(TRUE,
  Table1[[#This Row],[Cum Total]] &lt;= 0.8, "A",
  Table1[[#This Row],[Cum Total]] &lt;= 0.95, "B",
  TRUE, "C"))</f>
        <v/>
      </c>
    </row>
    <row r="169" spans="1:9" x14ac:dyDescent="0.25">
      <c r="A169" s="53" t="str">
        <f t="shared" si="6"/>
        <v/>
      </c>
      <c r="B169" s="62"/>
      <c r="C169" s="63"/>
      <c r="D169" s="64"/>
      <c r="E169" s="16">
        <f t="shared" si="8"/>
        <v>0</v>
      </c>
      <c r="F169" s="17" t="str">
        <f>IF(B169="","",Table1[[#This Row],[Subtotal Cost]]/SUM(Table1[Subtotal Cost]))</f>
        <v/>
      </c>
      <c r="G169" s="18" t="str">
        <f>IF(B169="","",_xlfn.RANK.EQ(Table1[[#This Row],[% Contribution]],Table1[% Contribution]))</f>
        <v/>
      </c>
      <c r="H169" s="17" t="str">
        <f>IF(B169="","",SUMIFS(Table1[% Contribution],Table1[Ranking],"&lt;="&amp;Table1[[#This Row],[Ranking]]))</f>
        <v/>
      </c>
      <c r="I169" s="57" t="str">
        <f>IF(B169="","",_xlfn.SWITCH(TRUE,
  Table1[[#This Row],[Cum Total]] &lt;= 0.8, "A",
  Table1[[#This Row],[Cum Total]] &lt;= 0.95, "B",
  TRUE, "C"))</f>
        <v/>
      </c>
    </row>
    <row r="170" spans="1:9" x14ac:dyDescent="0.25">
      <c r="A170" s="53" t="str">
        <f t="shared" si="6"/>
        <v/>
      </c>
      <c r="B170" s="62"/>
      <c r="C170" s="63"/>
      <c r="D170" s="64"/>
      <c r="E170" s="16">
        <f t="shared" si="8"/>
        <v>0</v>
      </c>
      <c r="F170" s="17" t="str">
        <f>IF(B170="","",Table1[[#This Row],[Subtotal Cost]]/SUM(Table1[Subtotal Cost]))</f>
        <v/>
      </c>
      <c r="G170" s="18" t="str">
        <f>IF(B170="","",_xlfn.RANK.EQ(Table1[[#This Row],[% Contribution]],Table1[% Contribution]))</f>
        <v/>
      </c>
      <c r="H170" s="17" t="str">
        <f>IF(B170="","",SUMIFS(Table1[% Contribution],Table1[Ranking],"&lt;="&amp;Table1[[#This Row],[Ranking]]))</f>
        <v/>
      </c>
      <c r="I170" s="57" t="str">
        <f>IF(B170="","",_xlfn.SWITCH(TRUE,
  Table1[[#This Row],[Cum Total]] &lt;= 0.8, "A",
  Table1[[#This Row],[Cum Total]] &lt;= 0.95, "B",
  TRUE, "C"))</f>
        <v/>
      </c>
    </row>
    <row r="171" spans="1:9" x14ac:dyDescent="0.25">
      <c r="A171" s="53" t="str">
        <f t="shared" si="6"/>
        <v/>
      </c>
      <c r="B171" s="62"/>
      <c r="C171" s="63"/>
      <c r="D171" s="64"/>
      <c r="E171" s="16">
        <f t="shared" si="8"/>
        <v>0</v>
      </c>
      <c r="F171" s="17" t="str">
        <f>IF(B171="","",Table1[[#This Row],[Subtotal Cost]]/SUM(Table1[Subtotal Cost]))</f>
        <v/>
      </c>
      <c r="G171" s="18" t="str">
        <f>IF(B171="","",_xlfn.RANK.EQ(Table1[[#This Row],[% Contribution]],Table1[% Contribution]))</f>
        <v/>
      </c>
      <c r="H171" s="17" t="str">
        <f>IF(B171="","",SUMIFS(Table1[% Contribution],Table1[Ranking],"&lt;="&amp;Table1[[#This Row],[Ranking]]))</f>
        <v/>
      </c>
      <c r="I171" s="57" t="str">
        <f>IF(B171="","",_xlfn.SWITCH(TRUE,
  Table1[[#This Row],[Cum Total]] &lt;= 0.8, "A",
  Table1[[#This Row],[Cum Total]] &lt;= 0.95, "B",
  TRUE, "C"))</f>
        <v/>
      </c>
    </row>
    <row r="172" spans="1:9" x14ac:dyDescent="0.25">
      <c r="A172" s="53" t="str">
        <f t="shared" si="6"/>
        <v/>
      </c>
      <c r="B172" s="62"/>
      <c r="C172" s="63"/>
      <c r="D172" s="64"/>
      <c r="E172" s="16">
        <f t="shared" si="8"/>
        <v>0</v>
      </c>
      <c r="F172" s="17" t="str">
        <f>IF(B172="","",Table1[[#This Row],[Subtotal Cost]]/SUM(Table1[Subtotal Cost]))</f>
        <v/>
      </c>
      <c r="G172" s="18" t="str">
        <f>IF(B172="","",_xlfn.RANK.EQ(Table1[[#This Row],[% Contribution]],Table1[% Contribution]))</f>
        <v/>
      </c>
      <c r="H172" s="17" t="str">
        <f>IF(B172="","",SUMIFS(Table1[% Contribution],Table1[Ranking],"&lt;="&amp;Table1[[#This Row],[Ranking]]))</f>
        <v/>
      </c>
      <c r="I172" s="57" t="str">
        <f>IF(B172="","",_xlfn.SWITCH(TRUE,
  Table1[[#This Row],[Cum Total]] &lt;= 0.8, "A",
  Table1[[#This Row],[Cum Total]] &lt;= 0.95, "B",
  TRUE, "C"))</f>
        <v/>
      </c>
    </row>
    <row r="173" spans="1:9" x14ac:dyDescent="0.25">
      <c r="A173" s="53" t="str">
        <f t="shared" si="6"/>
        <v/>
      </c>
      <c r="B173" s="62"/>
      <c r="C173" s="63"/>
      <c r="D173" s="64"/>
      <c r="E173" s="16">
        <f t="shared" si="8"/>
        <v>0</v>
      </c>
      <c r="F173" s="17" t="str">
        <f>IF(B173="","",Table1[[#This Row],[Subtotal Cost]]/SUM(Table1[Subtotal Cost]))</f>
        <v/>
      </c>
      <c r="G173" s="18" t="str">
        <f>IF(B173="","",_xlfn.RANK.EQ(Table1[[#This Row],[% Contribution]],Table1[% Contribution]))</f>
        <v/>
      </c>
      <c r="H173" s="17" t="str">
        <f>IF(B173="","",SUMIFS(Table1[% Contribution],Table1[Ranking],"&lt;="&amp;Table1[[#This Row],[Ranking]]))</f>
        <v/>
      </c>
      <c r="I173" s="57" t="str">
        <f>IF(B173="","",_xlfn.SWITCH(TRUE,
  Table1[[#This Row],[Cum Total]] &lt;= 0.8, "A",
  Table1[[#This Row],[Cum Total]] &lt;= 0.95, "B",
  TRUE, "C"))</f>
        <v/>
      </c>
    </row>
    <row r="174" spans="1:9" x14ac:dyDescent="0.25">
      <c r="A174" s="53" t="str">
        <f t="shared" si="6"/>
        <v/>
      </c>
      <c r="B174" s="62"/>
      <c r="C174" s="63"/>
      <c r="D174" s="64"/>
      <c r="E174" s="16">
        <f t="shared" si="8"/>
        <v>0</v>
      </c>
      <c r="F174" s="17" t="str">
        <f>IF(B174="","",Table1[[#This Row],[Subtotal Cost]]/SUM(Table1[Subtotal Cost]))</f>
        <v/>
      </c>
      <c r="G174" s="18" t="str">
        <f>IF(B174="","",_xlfn.RANK.EQ(Table1[[#This Row],[% Contribution]],Table1[% Contribution]))</f>
        <v/>
      </c>
      <c r="H174" s="17" t="str">
        <f>IF(B174="","",SUMIFS(Table1[% Contribution],Table1[Ranking],"&lt;="&amp;Table1[[#This Row],[Ranking]]))</f>
        <v/>
      </c>
      <c r="I174" s="57" t="str">
        <f>IF(B174="","",_xlfn.SWITCH(TRUE,
  Table1[[#This Row],[Cum Total]] &lt;= 0.8, "A",
  Table1[[#This Row],[Cum Total]] &lt;= 0.95, "B",
  TRUE, "C"))</f>
        <v/>
      </c>
    </row>
    <row r="175" spans="1:9" x14ac:dyDescent="0.25">
      <c r="A175" s="53" t="str">
        <f t="shared" si="6"/>
        <v/>
      </c>
      <c r="B175" s="62"/>
      <c r="C175" s="63"/>
      <c r="D175" s="64"/>
      <c r="E175" s="16">
        <f t="shared" si="8"/>
        <v>0</v>
      </c>
      <c r="F175" s="17" t="str">
        <f>IF(B175="","",Table1[[#This Row],[Subtotal Cost]]/SUM(Table1[Subtotal Cost]))</f>
        <v/>
      </c>
      <c r="G175" s="18" t="str">
        <f>IF(B175="","",_xlfn.RANK.EQ(Table1[[#This Row],[% Contribution]],Table1[% Contribution]))</f>
        <v/>
      </c>
      <c r="H175" s="17" t="str">
        <f>IF(B175="","",SUMIFS(Table1[% Contribution],Table1[Ranking],"&lt;="&amp;Table1[[#This Row],[Ranking]]))</f>
        <v/>
      </c>
      <c r="I175" s="57" t="str">
        <f>IF(B175="","",_xlfn.SWITCH(TRUE,
  Table1[[#This Row],[Cum Total]] &lt;= 0.8, "A",
  Table1[[#This Row],[Cum Total]] &lt;= 0.95, "B",
  TRUE, "C"))</f>
        <v/>
      </c>
    </row>
    <row r="176" spans="1:9" x14ac:dyDescent="0.25">
      <c r="A176" s="53" t="str">
        <f t="shared" si="6"/>
        <v/>
      </c>
      <c r="B176" s="62"/>
      <c r="C176" s="63"/>
      <c r="D176" s="64"/>
      <c r="E176" s="16">
        <f t="shared" si="8"/>
        <v>0</v>
      </c>
      <c r="F176" s="17" t="str">
        <f>IF(B176="","",Table1[[#This Row],[Subtotal Cost]]/SUM(Table1[Subtotal Cost]))</f>
        <v/>
      </c>
      <c r="G176" s="18" t="str">
        <f>IF(B176="","",_xlfn.RANK.EQ(Table1[[#This Row],[% Contribution]],Table1[% Contribution]))</f>
        <v/>
      </c>
      <c r="H176" s="17" t="str">
        <f>IF(B176="","",SUMIFS(Table1[% Contribution],Table1[Ranking],"&lt;="&amp;Table1[[#This Row],[Ranking]]))</f>
        <v/>
      </c>
      <c r="I176" s="57" t="str">
        <f>IF(B176="","",_xlfn.SWITCH(TRUE,
  Table1[[#This Row],[Cum Total]] &lt;= 0.8, "A",
  Table1[[#This Row],[Cum Total]] &lt;= 0.95, "B",
  TRUE, "C"))</f>
        <v/>
      </c>
    </row>
    <row r="177" spans="1:9" x14ac:dyDescent="0.25">
      <c r="A177" s="53" t="str">
        <f t="shared" si="6"/>
        <v/>
      </c>
      <c r="B177" s="62"/>
      <c r="C177" s="63"/>
      <c r="D177" s="64"/>
      <c r="E177" s="16">
        <f t="shared" si="8"/>
        <v>0</v>
      </c>
      <c r="F177" s="17" t="str">
        <f>IF(B177="","",Table1[[#This Row],[Subtotal Cost]]/SUM(Table1[Subtotal Cost]))</f>
        <v/>
      </c>
      <c r="G177" s="18" t="str">
        <f>IF(B177="","",_xlfn.RANK.EQ(Table1[[#This Row],[% Contribution]],Table1[% Contribution]))</f>
        <v/>
      </c>
      <c r="H177" s="17" t="str">
        <f>IF(B177="","",SUMIFS(Table1[% Contribution],Table1[Ranking],"&lt;="&amp;Table1[[#This Row],[Ranking]]))</f>
        <v/>
      </c>
      <c r="I177" s="57" t="str">
        <f>IF(B177="","",_xlfn.SWITCH(TRUE,
  Table1[[#This Row],[Cum Total]] &lt;= 0.8, "A",
  Table1[[#This Row],[Cum Total]] &lt;= 0.95, "B",
  TRUE, "C"))</f>
        <v/>
      </c>
    </row>
    <row r="178" spans="1:9" x14ac:dyDescent="0.25">
      <c r="A178" s="53" t="str">
        <f t="shared" si="6"/>
        <v/>
      </c>
      <c r="B178" s="62"/>
      <c r="C178" s="63"/>
      <c r="D178" s="64"/>
      <c r="E178" s="16">
        <f t="shared" si="8"/>
        <v>0</v>
      </c>
      <c r="F178" s="17" t="str">
        <f>IF(B178="","",Table1[[#This Row],[Subtotal Cost]]/SUM(Table1[Subtotal Cost]))</f>
        <v/>
      </c>
      <c r="G178" s="18" t="str">
        <f>IF(B178="","",_xlfn.RANK.EQ(Table1[[#This Row],[% Contribution]],Table1[% Contribution]))</f>
        <v/>
      </c>
      <c r="H178" s="17" t="str">
        <f>IF(B178="","",SUMIFS(Table1[% Contribution],Table1[Ranking],"&lt;="&amp;Table1[[#This Row],[Ranking]]))</f>
        <v/>
      </c>
      <c r="I178" s="57" t="str">
        <f>IF(B178="","",_xlfn.SWITCH(TRUE,
  Table1[[#This Row],[Cum Total]] &lt;= 0.8, "A",
  Table1[[#This Row],[Cum Total]] &lt;= 0.95, "B",
  TRUE, "C"))</f>
        <v/>
      </c>
    </row>
    <row r="179" spans="1:9" x14ac:dyDescent="0.25">
      <c r="A179" s="53" t="str">
        <f t="shared" si="6"/>
        <v/>
      </c>
      <c r="B179" s="62"/>
      <c r="C179" s="63"/>
      <c r="D179" s="64"/>
      <c r="E179" s="16">
        <f t="shared" si="8"/>
        <v>0</v>
      </c>
      <c r="F179" s="17" t="str">
        <f>IF(B179="","",Table1[[#This Row],[Subtotal Cost]]/SUM(Table1[Subtotal Cost]))</f>
        <v/>
      </c>
      <c r="G179" s="18" t="str">
        <f>IF(B179="","",_xlfn.RANK.EQ(Table1[[#This Row],[% Contribution]],Table1[% Contribution]))</f>
        <v/>
      </c>
      <c r="H179" s="17" t="str">
        <f>IF(B179="","",SUMIFS(Table1[% Contribution],Table1[Ranking],"&lt;="&amp;Table1[[#This Row],[Ranking]]))</f>
        <v/>
      </c>
      <c r="I179" s="57" t="str">
        <f>IF(B179="","",_xlfn.SWITCH(TRUE,
  Table1[[#This Row],[Cum Total]] &lt;= 0.8, "A",
  Table1[[#This Row],[Cum Total]] &lt;= 0.95, "B",
  TRUE, "C"))</f>
        <v/>
      </c>
    </row>
    <row r="180" spans="1:9" x14ac:dyDescent="0.25">
      <c r="A180" s="53" t="str">
        <f t="shared" si="6"/>
        <v/>
      </c>
      <c r="B180" s="62"/>
      <c r="C180" s="63"/>
      <c r="D180" s="64"/>
      <c r="E180" s="16">
        <f t="shared" si="8"/>
        <v>0</v>
      </c>
      <c r="F180" s="17" t="str">
        <f>IF(B180="","",Table1[[#This Row],[Subtotal Cost]]/SUM(Table1[Subtotal Cost]))</f>
        <v/>
      </c>
      <c r="G180" s="18" t="str">
        <f>IF(B180="","",_xlfn.RANK.EQ(Table1[[#This Row],[% Contribution]],Table1[% Contribution]))</f>
        <v/>
      </c>
      <c r="H180" s="17" t="str">
        <f>IF(B180="","",SUMIFS(Table1[% Contribution],Table1[Ranking],"&lt;="&amp;Table1[[#This Row],[Ranking]]))</f>
        <v/>
      </c>
      <c r="I180" s="57" t="str">
        <f>IF(B180="","",_xlfn.SWITCH(TRUE,
  Table1[[#This Row],[Cum Total]] &lt;= 0.8, "A",
  Table1[[#This Row],[Cum Total]] &lt;= 0.95, "B",
  TRUE, "C"))</f>
        <v/>
      </c>
    </row>
    <row r="181" spans="1:9" x14ac:dyDescent="0.25">
      <c r="A181" s="53" t="str">
        <f t="shared" si="6"/>
        <v/>
      </c>
      <c r="B181" s="62"/>
      <c r="C181" s="63"/>
      <c r="D181" s="64"/>
      <c r="E181" s="16">
        <f t="shared" si="8"/>
        <v>0</v>
      </c>
      <c r="F181" s="17" t="str">
        <f>IF(B181="","",Table1[[#This Row],[Subtotal Cost]]/SUM(Table1[Subtotal Cost]))</f>
        <v/>
      </c>
      <c r="G181" s="18" t="str">
        <f>IF(B181="","",_xlfn.RANK.EQ(Table1[[#This Row],[% Contribution]],Table1[% Contribution]))</f>
        <v/>
      </c>
      <c r="H181" s="17" t="str">
        <f>IF(B181="","",SUMIFS(Table1[% Contribution],Table1[Ranking],"&lt;="&amp;Table1[[#This Row],[Ranking]]))</f>
        <v/>
      </c>
      <c r="I181" s="57" t="str">
        <f>IF(B181="","",_xlfn.SWITCH(TRUE,
  Table1[[#This Row],[Cum Total]] &lt;= 0.8, "A",
  Table1[[#This Row],[Cum Total]] &lt;= 0.95, "B",
  TRUE, "C"))</f>
        <v/>
      </c>
    </row>
    <row r="182" spans="1:9" x14ac:dyDescent="0.25">
      <c r="A182" s="53" t="str">
        <f t="shared" si="6"/>
        <v/>
      </c>
      <c r="B182" s="62"/>
      <c r="C182" s="63"/>
      <c r="D182" s="64"/>
      <c r="E182" s="16">
        <f t="shared" si="8"/>
        <v>0</v>
      </c>
      <c r="F182" s="17" t="str">
        <f>IF(B182="","",Table1[[#This Row],[Subtotal Cost]]/SUM(Table1[Subtotal Cost]))</f>
        <v/>
      </c>
      <c r="G182" s="18" t="str">
        <f>IF(B182="","",_xlfn.RANK.EQ(Table1[[#This Row],[% Contribution]],Table1[% Contribution]))</f>
        <v/>
      </c>
      <c r="H182" s="17" t="str">
        <f>IF(B182="","",SUMIFS(Table1[% Contribution],Table1[Ranking],"&lt;="&amp;Table1[[#This Row],[Ranking]]))</f>
        <v/>
      </c>
      <c r="I182" s="57" t="str">
        <f>IF(B182="","",_xlfn.SWITCH(TRUE,
  Table1[[#This Row],[Cum Total]] &lt;= 0.8, "A",
  Table1[[#This Row],[Cum Total]] &lt;= 0.95, "B",
  TRUE, "C"))</f>
        <v/>
      </c>
    </row>
    <row r="183" spans="1:9" x14ac:dyDescent="0.25">
      <c r="A183" s="53" t="str">
        <f t="shared" si="6"/>
        <v/>
      </c>
      <c r="B183" s="62"/>
      <c r="C183" s="63"/>
      <c r="D183" s="64"/>
      <c r="E183" s="16">
        <f t="shared" si="8"/>
        <v>0</v>
      </c>
      <c r="F183" s="17" t="str">
        <f>IF(B183="","",Table1[[#This Row],[Subtotal Cost]]/SUM(Table1[Subtotal Cost]))</f>
        <v/>
      </c>
      <c r="G183" s="18" t="str">
        <f>IF(B183="","",_xlfn.RANK.EQ(Table1[[#This Row],[% Contribution]],Table1[% Contribution]))</f>
        <v/>
      </c>
      <c r="H183" s="17" t="str">
        <f>IF(B183="","",SUMIFS(Table1[% Contribution],Table1[Ranking],"&lt;="&amp;Table1[[#This Row],[Ranking]]))</f>
        <v/>
      </c>
      <c r="I183" s="57" t="str">
        <f>IF(B183="","",_xlfn.SWITCH(TRUE,
  Table1[[#This Row],[Cum Total]] &lt;= 0.8, "A",
  Table1[[#This Row],[Cum Total]] &lt;= 0.95, "B",
  TRUE, "C"))</f>
        <v/>
      </c>
    </row>
    <row r="184" spans="1:9" x14ac:dyDescent="0.25">
      <c r="A184" s="53" t="str">
        <f t="shared" si="6"/>
        <v/>
      </c>
      <c r="B184" s="62"/>
      <c r="C184" s="63"/>
      <c r="D184" s="64"/>
      <c r="E184" s="16">
        <f t="shared" si="8"/>
        <v>0</v>
      </c>
      <c r="F184" s="17" t="str">
        <f>IF(B184="","",Table1[[#This Row],[Subtotal Cost]]/SUM(Table1[Subtotal Cost]))</f>
        <v/>
      </c>
      <c r="G184" s="18" t="str">
        <f>IF(B184="","",_xlfn.RANK.EQ(Table1[[#This Row],[% Contribution]],Table1[% Contribution]))</f>
        <v/>
      </c>
      <c r="H184" s="17" t="str">
        <f>IF(B184="","",SUMIFS(Table1[% Contribution],Table1[Ranking],"&lt;="&amp;Table1[[#This Row],[Ranking]]))</f>
        <v/>
      </c>
      <c r="I184" s="57" t="str">
        <f>IF(B184="","",_xlfn.SWITCH(TRUE,
  Table1[[#This Row],[Cum Total]] &lt;= 0.8, "A",
  Table1[[#This Row],[Cum Total]] &lt;= 0.95, "B",
  TRUE, "C"))</f>
        <v/>
      </c>
    </row>
    <row r="185" spans="1:9" x14ac:dyDescent="0.25">
      <c r="A185" s="53" t="str">
        <f t="shared" si="6"/>
        <v/>
      </c>
      <c r="B185" s="62"/>
      <c r="C185" s="63"/>
      <c r="D185" s="64"/>
      <c r="E185" s="16">
        <f t="shared" si="8"/>
        <v>0</v>
      </c>
      <c r="F185" s="17" t="str">
        <f>IF(B185="","",Table1[[#This Row],[Subtotal Cost]]/SUM(Table1[Subtotal Cost]))</f>
        <v/>
      </c>
      <c r="G185" s="18" t="str">
        <f>IF(B185="","",_xlfn.RANK.EQ(Table1[[#This Row],[% Contribution]],Table1[% Contribution]))</f>
        <v/>
      </c>
      <c r="H185" s="17" t="str">
        <f>IF(B185="","",SUMIFS(Table1[% Contribution],Table1[Ranking],"&lt;="&amp;Table1[[#This Row],[Ranking]]))</f>
        <v/>
      </c>
      <c r="I185" s="57" t="str">
        <f>IF(B185="","",_xlfn.SWITCH(TRUE,
  Table1[[#This Row],[Cum Total]] &lt;= 0.8, "A",
  Table1[[#This Row],[Cum Total]] &lt;= 0.95, "B",
  TRUE, "C"))</f>
        <v/>
      </c>
    </row>
    <row r="186" spans="1:9" x14ac:dyDescent="0.25">
      <c r="A186" s="53" t="str">
        <f t="shared" si="6"/>
        <v/>
      </c>
      <c r="B186" s="62"/>
      <c r="C186" s="63"/>
      <c r="D186" s="64"/>
      <c r="E186" s="16">
        <f t="shared" si="8"/>
        <v>0</v>
      </c>
      <c r="F186" s="17" t="str">
        <f>IF(B186="","",Table1[[#This Row],[Subtotal Cost]]/SUM(Table1[Subtotal Cost]))</f>
        <v/>
      </c>
      <c r="G186" s="18" t="str">
        <f>IF(B186="","",_xlfn.RANK.EQ(Table1[[#This Row],[% Contribution]],Table1[% Contribution]))</f>
        <v/>
      </c>
      <c r="H186" s="17" t="str">
        <f>IF(B186="","",SUMIFS(Table1[% Contribution],Table1[Ranking],"&lt;="&amp;Table1[[#This Row],[Ranking]]))</f>
        <v/>
      </c>
      <c r="I186" s="57" t="str">
        <f>IF(B186="","",_xlfn.SWITCH(TRUE,
  Table1[[#This Row],[Cum Total]] &lt;= 0.8, "A",
  Table1[[#This Row],[Cum Total]] &lt;= 0.95, "B",
  TRUE, "C"))</f>
        <v/>
      </c>
    </row>
    <row r="187" spans="1:9" x14ac:dyDescent="0.25">
      <c r="A187" s="53" t="str">
        <f t="shared" si="6"/>
        <v/>
      </c>
      <c r="B187" s="62"/>
      <c r="C187" s="63"/>
      <c r="D187" s="64"/>
      <c r="E187" s="16">
        <f t="shared" si="8"/>
        <v>0</v>
      </c>
      <c r="F187" s="17" t="str">
        <f>IF(B187="","",Table1[[#This Row],[Subtotal Cost]]/SUM(Table1[Subtotal Cost]))</f>
        <v/>
      </c>
      <c r="G187" s="18" t="str">
        <f>IF(B187="","",_xlfn.RANK.EQ(Table1[[#This Row],[% Contribution]],Table1[% Contribution]))</f>
        <v/>
      </c>
      <c r="H187" s="17" t="str">
        <f>IF(B187="","",SUMIFS(Table1[% Contribution],Table1[Ranking],"&lt;="&amp;Table1[[#This Row],[Ranking]]))</f>
        <v/>
      </c>
      <c r="I187" s="57" t="str">
        <f>IF(B187="","",_xlfn.SWITCH(TRUE,
  Table1[[#This Row],[Cum Total]] &lt;= 0.8, "A",
  Table1[[#This Row],[Cum Total]] &lt;= 0.95, "B",
  TRUE, "C"))</f>
        <v/>
      </c>
    </row>
    <row r="188" spans="1:9" x14ac:dyDescent="0.25">
      <c r="A188" s="53" t="str">
        <f t="shared" si="6"/>
        <v/>
      </c>
      <c r="B188" s="62"/>
      <c r="C188" s="63"/>
      <c r="D188" s="64"/>
      <c r="E188" s="16">
        <f t="shared" si="8"/>
        <v>0</v>
      </c>
      <c r="F188" s="17" t="str">
        <f>IF(B188="","",Table1[[#This Row],[Subtotal Cost]]/SUM(Table1[Subtotal Cost]))</f>
        <v/>
      </c>
      <c r="G188" s="18" t="str">
        <f>IF(B188="","",_xlfn.RANK.EQ(Table1[[#This Row],[% Contribution]],Table1[% Contribution]))</f>
        <v/>
      </c>
      <c r="H188" s="17" t="str">
        <f>IF(B188="","",SUMIFS(Table1[% Contribution],Table1[Ranking],"&lt;="&amp;Table1[[#This Row],[Ranking]]))</f>
        <v/>
      </c>
      <c r="I188" s="57" t="str">
        <f>IF(B188="","",_xlfn.SWITCH(TRUE,
  Table1[[#This Row],[Cum Total]] &lt;= 0.8, "A",
  Table1[[#This Row],[Cum Total]] &lt;= 0.95, "B",
  TRUE, "C"))</f>
        <v/>
      </c>
    </row>
    <row r="189" spans="1:9" x14ac:dyDescent="0.25">
      <c r="A189" s="53" t="str">
        <f t="shared" si="6"/>
        <v/>
      </c>
      <c r="B189" s="62"/>
      <c r="C189" s="63"/>
      <c r="D189" s="64"/>
      <c r="E189" s="16">
        <f t="shared" si="8"/>
        <v>0</v>
      </c>
      <c r="F189" s="17" t="str">
        <f>IF(B189="","",Table1[[#This Row],[Subtotal Cost]]/SUM(Table1[Subtotal Cost]))</f>
        <v/>
      </c>
      <c r="G189" s="18" t="str">
        <f>IF(B189="","",_xlfn.RANK.EQ(Table1[[#This Row],[% Contribution]],Table1[% Contribution]))</f>
        <v/>
      </c>
      <c r="H189" s="17" t="str">
        <f>IF(B189="","",SUMIFS(Table1[% Contribution],Table1[Ranking],"&lt;="&amp;Table1[[#This Row],[Ranking]]))</f>
        <v/>
      </c>
      <c r="I189" s="57" t="str">
        <f>IF(B189="","",_xlfn.SWITCH(TRUE,
  Table1[[#This Row],[Cum Total]] &lt;= 0.8, "A",
  Table1[[#This Row],[Cum Total]] &lt;= 0.95, "B",
  TRUE, "C"))</f>
        <v/>
      </c>
    </row>
    <row r="190" spans="1:9" x14ac:dyDescent="0.25">
      <c r="A190" s="53" t="str">
        <f t="shared" si="6"/>
        <v/>
      </c>
      <c r="B190" s="62"/>
      <c r="C190" s="63"/>
      <c r="D190" s="64"/>
      <c r="E190" s="16">
        <f t="shared" si="8"/>
        <v>0</v>
      </c>
      <c r="F190" s="17" t="str">
        <f>IF(B190="","",Table1[[#This Row],[Subtotal Cost]]/SUM(Table1[Subtotal Cost]))</f>
        <v/>
      </c>
      <c r="G190" s="18" t="str">
        <f>IF(B190="","",_xlfn.RANK.EQ(Table1[[#This Row],[% Contribution]],Table1[% Contribution]))</f>
        <v/>
      </c>
      <c r="H190" s="17" t="str">
        <f>IF(B190="","",SUMIFS(Table1[% Contribution],Table1[Ranking],"&lt;="&amp;Table1[[#This Row],[Ranking]]))</f>
        <v/>
      </c>
      <c r="I190" s="57" t="str">
        <f>IF(B190="","",_xlfn.SWITCH(TRUE,
  Table1[[#This Row],[Cum Total]] &lt;= 0.8, "A",
  Table1[[#This Row],[Cum Total]] &lt;= 0.95, "B",
  TRUE, "C"))</f>
        <v/>
      </c>
    </row>
    <row r="191" spans="1:9" x14ac:dyDescent="0.25">
      <c r="A191" s="53" t="str">
        <f t="shared" si="6"/>
        <v/>
      </c>
      <c r="B191" s="62"/>
      <c r="C191" s="63"/>
      <c r="D191" s="64"/>
      <c r="E191" s="16">
        <f t="shared" si="8"/>
        <v>0</v>
      </c>
      <c r="F191" s="17" t="str">
        <f>IF(B191="","",Table1[[#This Row],[Subtotal Cost]]/SUM(Table1[Subtotal Cost]))</f>
        <v/>
      </c>
      <c r="G191" s="18" t="str">
        <f>IF(B191="","",_xlfn.RANK.EQ(Table1[[#This Row],[% Contribution]],Table1[% Contribution]))</f>
        <v/>
      </c>
      <c r="H191" s="17" t="str">
        <f>IF(B191="","",SUMIFS(Table1[% Contribution],Table1[Ranking],"&lt;="&amp;Table1[[#This Row],[Ranking]]))</f>
        <v/>
      </c>
      <c r="I191" s="57" t="str">
        <f>IF(B191="","",_xlfn.SWITCH(TRUE,
  Table1[[#This Row],[Cum Total]] &lt;= 0.8, "A",
  Table1[[#This Row],[Cum Total]] &lt;= 0.95, "B",
  TRUE, "C"))</f>
        <v/>
      </c>
    </row>
    <row r="192" spans="1:9" x14ac:dyDescent="0.25">
      <c r="A192" s="53" t="str">
        <f t="shared" si="6"/>
        <v/>
      </c>
      <c r="B192" s="62"/>
      <c r="C192" s="63"/>
      <c r="D192" s="64"/>
      <c r="E192" s="16">
        <f t="shared" si="8"/>
        <v>0</v>
      </c>
      <c r="F192" s="17" t="str">
        <f>IF(B192="","",Table1[[#This Row],[Subtotal Cost]]/SUM(Table1[Subtotal Cost]))</f>
        <v/>
      </c>
      <c r="G192" s="18" t="str">
        <f>IF(B192="","",_xlfn.RANK.EQ(Table1[[#This Row],[% Contribution]],Table1[% Contribution]))</f>
        <v/>
      </c>
      <c r="H192" s="17" t="str">
        <f>IF(B192="","",SUMIFS(Table1[% Contribution],Table1[Ranking],"&lt;="&amp;Table1[[#This Row],[Ranking]]))</f>
        <v/>
      </c>
      <c r="I192" s="57" t="str">
        <f>IF(B192="","",_xlfn.SWITCH(TRUE,
  Table1[[#This Row],[Cum Total]] &lt;= 0.8, "A",
  Table1[[#This Row],[Cum Total]] &lt;= 0.95, "B",
  TRUE, "C"))</f>
        <v/>
      </c>
    </row>
    <row r="193" spans="1:9" x14ac:dyDescent="0.25">
      <c r="A193" s="53" t="str">
        <f t="shared" si="6"/>
        <v/>
      </c>
      <c r="B193" s="62"/>
      <c r="C193" s="63"/>
      <c r="D193" s="64"/>
      <c r="E193" s="16">
        <f t="shared" si="8"/>
        <v>0</v>
      </c>
      <c r="F193" s="17" t="str">
        <f>IF(B193="","",Table1[[#This Row],[Subtotal Cost]]/SUM(Table1[Subtotal Cost]))</f>
        <v/>
      </c>
      <c r="G193" s="18" t="str">
        <f>IF(B193="","",_xlfn.RANK.EQ(Table1[[#This Row],[% Contribution]],Table1[% Contribution]))</f>
        <v/>
      </c>
      <c r="H193" s="17" t="str">
        <f>IF(B193="","",SUMIFS(Table1[% Contribution],Table1[Ranking],"&lt;="&amp;Table1[[#This Row],[Ranking]]))</f>
        <v/>
      </c>
      <c r="I193" s="57" t="str">
        <f>IF(B193="","",_xlfn.SWITCH(TRUE,
  Table1[[#This Row],[Cum Total]] &lt;= 0.8, "A",
  Table1[[#This Row],[Cum Total]] &lt;= 0.95, "B",
  TRUE, "C"))</f>
        <v/>
      </c>
    </row>
    <row r="194" spans="1:9" x14ac:dyDescent="0.25">
      <c r="A194" s="53" t="str">
        <f t="shared" si="6"/>
        <v/>
      </c>
      <c r="B194" s="62"/>
      <c r="C194" s="63"/>
      <c r="D194" s="64"/>
      <c r="E194" s="16">
        <f t="shared" si="8"/>
        <v>0</v>
      </c>
      <c r="F194" s="17" t="str">
        <f>IF(B194="","",Table1[[#This Row],[Subtotal Cost]]/SUM(Table1[Subtotal Cost]))</f>
        <v/>
      </c>
      <c r="G194" s="18" t="str">
        <f>IF(B194="","",_xlfn.RANK.EQ(Table1[[#This Row],[% Contribution]],Table1[% Contribution]))</f>
        <v/>
      </c>
      <c r="H194" s="17" t="str">
        <f>IF(B194="","",SUMIFS(Table1[% Contribution],Table1[Ranking],"&lt;="&amp;Table1[[#This Row],[Ranking]]))</f>
        <v/>
      </c>
      <c r="I194" s="57" t="str">
        <f>IF(B194="","",_xlfn.SWITCH(TRUE,
  Table1[[#This Row],[Cum Total]] &lt;= 0.8, "A",
  Table1[[#This Row],[Cum Total]] &lt;= 0.95, "B",
  TRUE, "C"))</f>
        <v/>
      </c>
    </row>
    <row r="195" spans="1:9" x14ac:dyDescent="0.25">
      <c r="A195" s="53" t="str">
        <f t="shared" si="6"/>
        <v/>
      </c>
      <c r="B195" s="62"/>
      <c r="C195" s="63"/>
      <c r="D195" s="64"/>
      <c r="E195" s="16">
        <f t="shared" si="8"/>
        <v>0</v>
      </c>
      <c r="F195" s="17" t="str">
        <f>IF(B195="","",Table1[[#This Row],[Subtotal Cost]]/SUM(Table1[Subtotal Cost]))</f>
        <v/>
      </c>
      <c r="G195" s="18" t="str">
        <f>IF(B195="","",_xlfn.RANK.EQ(Table1[[#This Row],[% Contribution]],Table1[% Contribution]))</f>
        <v/>
      </c>
      <c r="H195" s="17" t="str">
        <f>IF(B195="","",SUMIFS(Table1[% Contribution],Table1[Ranking],"&lt;="&amp;Table1[[#This Row],[Ranking]]))</f>
        <v/>
      </c>
      <c r="I195" s="57" t="str">
        <f>IF(B195="","",_xlfn.SWITCH(TRUE,
  Table1[[#This Row],[Cum Total]] &lt;= 0.8, "A",
  Table1[[#This Row],[Cum Total]] &lt;= 0.95, "B",
  TRUE, "C"))</f>
        <v/>
      </c>
    </row>
    <row r="196" spans="1:9" x14ac:dyDescent="0.25">
      <c r="A196" s="53" t="str">
        <f t="shared" si="6"/>
        <v/>
      </c>
      <c r="B196" s="62"/>
      <c r="C196" s="63"/>
      <c r="D196" s="64"/>
      <c r="E196" s="16">
        <f t="shared" si="8"/>
        <v>0</v>
      </c>
      <c r="F196" s="17" t="str">
        <f>IF(B196="","",Table1[[#This Row],[Subtotal Cost]]/SUM(Table1[Subtotal Cost]))</f>
        <v/>
      </c>
      <c r="G196" s="18" t="str">
        <f>IF(B196="","",_xlfn.RANK.EQ(Table1[[#This Row],[% Contribution]],Table1[% Contribution]))</f>
        <v/>
      </c>
      <c r="H196" s="17" t="str">
        <f>IF(B196="","",SUMIFS(Table1[% Contribution],Table1[Ranking],"&lt;="&amp;Table1[[#This Row],[Ranking]]))</f>
        <v/>
      </c>
      <c r="I196" s="57" t="str">
        <f>IF(B196="","",_xlfn.SWITCH(TRUE,
  Table1[[#This Row],[Cum Total]] &lt;= 0.8, "A",
  Table1[[#This Row],[Cum Total]] &lt;= 0.95, "B",
  TRUE, "C"))</f>
        <v/>
      </c>
    </row>
    <row r="197" spans="1:9" x14ac:dyDescent="0.25">
      <c r="A197" s="53" t="str">
        <f t="shared" ref="A197:A260" si="9">IF(B197&lt;&gt;"",ROW()-4,"")</f>
        <v/>
      </c>
      <c r="B197" s="62"/>
      <c r="C197" s="63"/>
      <c r="D197" s="64"/>
      <c r="E197" s="16">
        <f>IF(COUNTA(B197:D197)=3,Table1[[#This Row],[Unit Cost (GHS)]]*Table1[[#This Row],[Quantity sold or Used]],0)</f>
        <v>0</v>
      </c>
      <c r="F197" s="17" t="str">
        <f>IF(B197="","",Table1[[#This Row],[Subtotal Cost]]/SUM(Table1[Subtotal Cost]))</f>
        <v/>
      </c>
      <c r="G197" s="18" t="str">
        <f>IF(B197="","",_xlfn.RANK.EQ(Table1[[#This Row],[% Contribution]],Table1[% Contribution]))</f>
        <v/>
      </c>
      <c r="H197" s="17" t="str">
        <f>IF(B197="","",SUMIFS(Table1[% Contribution],Table1[Ranking],"&lt;="&amp;Table1[[#This Row],[Ranking]]))</f>
        <v/>
      </c>
      <c r="I197" s="57" t="str">
        <f>IF(B197="","",_xlfn.SWITCH(TRUE,
  Table1[[#This Row],[Cum Total]] &lt;= 0.8, "A",
  Table1[[#This Row],[Cum Total]] &lt;= 0.95, "B",
  TRUE, "C"))</f>
        <v/>
      </c>
    </row>
    <row r="198" spans="1:9" x14ac:dyDescent="0.25">
      <c r="A198" s="53" t="str">
        <f t="shared" si="9"/>
        <v/>
      </c>
      <c r="B198" s="62"/>
      <c r="C198" s="63"/>
      <c r="D198" s="64"/>
      <c r="E198" s="16">
        <f t="shared" ref="E198:E229" si="10">IF(COUNTA(B198:D198)=3,D198 * C198,0)</f>
        <v>0</v>
      </c>
      <c r="F198" s="17" t="str">
        <f>IF(B198="","",Table1[[#This Row],[Subtotal Cost]]/SUM(Table1[Subtotal Cost]))</f>
        <v/>
      </c>
      <c r="G198" s="18" t="str">
        <f>IF(B198="","",_xlfn.RANK.EQ(Table1[[#This Row],[% Contribution]],Table1[% Contribution]))</f>
        <v/>
      </c>
      <c r="H198" s="17" t="str">
        <f>IF(B198="","",SUMIFS(Table1[% Contribution],Table1[Ranking],"&lt;="&amp;Table1[[#This Row],[Ranking]]))</f>
        <v/>
      </c>
      <c r="I198" s="57" t="str">
        <f>IF(B198="","",_xlfn.SWITCH(TRUE,
  Table1[[#This Row],[Cum Total]] &lt;= 0.8, "A",
  Table1[[#This Row],[Cum Total]] &lt;= 0.95, "B",
  TRUE, "C"))</f>
        <v/>
      </c>
    </row>
    <row r="199" spans="1:9" x14ac:dyDescent="0.25">
      <c r="A199" s="53" t="str">
        <f t="shared" si="9"/>
        <v/>
      </c>
      <c r="B199" s="62"/>
      <c r="C199" s="63"/>
      <c r="D199" s="64"/>
      <c r="E199" s="16">
        <f t="shared" si="10"/>
        <v>0</v>
      </c>
      <c r="F199" s="17" t="str">
        <f>IF(B199="","",Table1[[#This Row],[Subtotal Cost]]/SUM(Table1[Subtotal Cost]))</f>
        <v/>
      </c>
      <c r="G199" s="18" t="str">
        <f>IF(B199="","",_xlfn.RANK.EQ(Table1[[#This Row],[% Contribution]],Table1[% Contribution]))</f>
        <v/>
      </c>
      <c r="H199" s="17" t="str">
        <f>IF(B199="","",SUMIFS(Table1[% Contribution],Table1[Ranking],"&lt;="&amp;Table1[[#This Row],[Ranking]]))</f>
        <v/>
      </c>
      <c r="I199" s="57" t="str">
        <f>IF(B199="","",_xlfn.SWITCH(TRUE,
  Table1[[#This Row],[Cum Total]] &lt;= 0.8, "A",
  Table1[[#This Row],[Cum Total]] &lt;= 0.95, "B",
  TRUE, "C"))</f>
        <v/>
      </c>
    </row>
    <row r="200" spans="1:9" x14ac:dyDescent="0.25">
      <c r="A200" s="53" t="str">
        <f t="shared" si="9"/>
        <v/>
      </c>
      <c r="B200" s="62"/>
      <c r="C200" s="63"/>
      <c r="D200" s="64"/>
      <c r="E200" s="16">
        <f t="shared" si="10"/>
        <v>0</v>
      </c>
      <c r="F200" s="17" t="str">
        <f>IF(B200="","",Table1[[#This Row],[Subtotal Cost]]/SUM(Table1[Subtotal Cost]))</f>
        <v/>
      </c>
      <c r="G200" s="18" t="str">
        <f>IF(B200="","",_xlfn.RANK.EQ(Table1[[#This Row],[% Contribution]],Table1[% Contribution]))</f>
        <v/>
      </c>
      <c r="H200" s="17" t="str">
        <f>IF(B200="","",SUMIFS(Table1[% Contribution],Table1[Ranking],"&lt;="&amp;Table1[[#This Row],[Ranking]]))</f>
        <v/>
      </c>
      <c r="I200" s="57" t="str">
        <f>IF(B200="","",_xlfn.SWITCH(TRUE,
  Table1[[#This Row],[Cum Total]] &lt;= 0.8, "A",
  Table1[[#This Row],[Cum Total]] &lt;= 0.95, "B",
  TRUE, "C"))</f>
        <v/>
      </c>
    </row>
    <row r="201" spans="1:9" x14ac:dyDescent="0.25">
      <c r="A201" s="53" t="str">
        <f t="shared" si="9"/>
        <v/>
      </c>
      <c r="B201" s="62"/>
      <c r="C201" s="63"/>
      <c r="D201" s="64"/>
      <c r="E201" s="16">
        <f t="shared" si="10"/>
        <v>0</v>
      </c>
      <c r="F201" s="17" t="str">
        <f>IF(B201="","",Table1[[#This Row],[Subtotal Cost]]/SUM(Table1[Subtotal Cost]))</f>
        <v/>
      </c>
      <c r="G201" s="18" t="str">
        <f>IF(B201="","",_xlfn.RANK.EQ(Table1[[#This Row],[% Contribution]],Table1[% Contribution]))</f>
        <v/>
      </c>
      <c r="H201" s="17" t="str">
        <f>IF(B201="","",SUMIFS(Table1[% Contribution],Table1[Ranking],"&lt;="&amp;Table1[[#This Row],[Ranking]]))</f>
        <v/>
      </c>
      <c r="I201" s="57" t="str">
        <f>IF(B201="","",_xlfn.SWITCH(TRUE,
  Table1[[#This Row],[Cum Total]] &lt;= 0.8, "A",
  Table1[[#This Row],[Cum Total]] &lt;= 0.95, "B",
  TRUE, "C"))</f>
        <v/>
      </c>
    </row>
    <row r="202" spans="1:9" x14ac:dyDescent="0.25">
      <c r="A202" s="53" t="str">
        <f t="shared" si="9"/>
        <v/>
      </c>
      <c r="B202" s="62"/>
      <c r="C202" s="63"/>
      <c r="D202" s="64"/>
      <c r="E202" s="16">
        <f t="shared" si="10"/>
        <v>0</v>
      </c>
      <c r="F202" s="17" t="str">
        <f>IF(B202="","",Table1[[#This Row],[Subtotal Cost]]/SUM(Table1[Subtotal Cost]))</f>
        <v/>
      </c>
      <c r="G202" s="18" t="str">
        <f>IF(B202="","",_xlfn.RANK.EQ(Table1[[#This Row],[% Contribution]],Table1[% Contribution]))</f>
        <v/>
      </c>
      <c r="H202" s="17" t="str">
        <f>IF(B202="","",SUMIFS(Table1[% Contribution],Table1[Ranking],"&lt;="&amp;Table1[[#This Row],[Ranking]]))</f>
        <v/>
      </c>
      <c r="I202" s="57" t="str">
        <f>IF(B202="","",_xlfn.SWITCH(TRUE,
  Table1[[#This Row],[Cum Total]] &lt;= 0.8, "A",
  Table1[[#This Row],[Cum Total]] &lt;= 0.95, "B",
  TRUE, "C"))</f>
        <v/>
      </c>
    </row>
    <row r="203" spans="1:9" x14ac:dyDescent="0.25">
      <c r="A203" s="53" t="str">
        <f t="shared" si="9"/>
        <v/>
      </c>
      <c r="B203" s="62"/>
      <c r="C203" s="63"/>
      <c r="D203" s="64"/>
      <c r="E203" s="16">
        <f t="shared" si="10"/>
        <v>0</v>
      </c>
      <c r="F203" s="17" t="str">
        <f>IF(B203="","",Table1[[#This Row],[Subtotal Cost]]/SUM(Table1[Subtotal Cost]))</f>
        <v/>
      </c>
      <c r="G203" s="18" t="str">
        <f>IF(B203="","",_xlfn.RANK.EQ(Table1[[#This Row],[% Contribution]],Table1[% Contribution]))</f>
        <v/>
      </c>
      <c r="H203" s="17" t="str">
        <f>IF(B203="","",SUMIFS(Table1[% Contribution],Table1[Ranking],"&lt;="&amp;Table1[[#This Row],[Ranking]]))</f>
        <v/>
      </c>
      <c r="I203" s="57" t="str">
        <f>IF(B203="","",_xlfn.SWITCH(TRUE,
  Table1[[#This Row],[Cum Total]] &lt;= 0.8, "A",
  Table1[[#This Row],[Cum Total]] &lt;= 0.95, "B",
  TRUE, "C"))</f>
        <v/>
      </c>
    </row>
    <row r="204" spans="1:9" x14ac:dyDescent="0.25">
      <c r="A204" s="53" t="str">
        <f t="shared" si="9"/>
        <v/>
      </c>
      <c r="B204" s="62"/>
      <c r="C204" s="63"/>
      <c r="D204" s="64"/>
      <c r="E204" s="16">
        <f t="shared" si="10"/>
        <v>0</v>
      </c>
      <c r="F204" s="17" t="str">
        <f>IF(B204="","",Table1[[#This Row],[Subtotal Cost]]/SUM(Table1[Subtotal Cost]))</f>
        <v/>
      </c>
      <c r="G204" s="18" t="str">
        <f>IF(B204="","",_xlfn.RANK.EQ(Table1[[#This Row],[% Contribution]],Table1[% Contribution]))</f>
        <v/>
      </c>
      <c r="H204" s="17" t="str">
        <f>IF(B204="","",SUMIFS(Table1[% Contribution],Table1[Ranking],"&lt;="&amp;Table1[[#This Row],[Ranking]]))</f>
        <v/>
      </c>
      <c r="I204" s="57" t="str">
        <f>IF(B204="","",_xlfn.SWITCH(TRUE,
  Table1[[#This Row],[Cum Total]] &lt;= 0.8, "A",
  Table1[[#This Row],[Cum Total]] &lt;= 0.95, "B",
  TRUE, "C"))</f>
        <v/>
      </c>
    </row>
    <row r="205" spans="1:9" x14ac:dyDescent="0.25">
      <c r="A205" s="53" t="str">
        <f t="shared" si="9"/>
        <v/>
      </c>
      <c r="B205" s="62"/>
      <c r="C205" s="63"/>
      <c r="D205" s="64"/>
      <c r="E205" s="16">
        <f t="shared" si="10"/>
        <v>0</v>
      </c>
      <c r="F205" s="17" t="str">
        <f>IF(B205="","",Table1[[#This Row],[Subtotal Cost]]/SUM(Table1[Subtotal Cost]))</f>
        <v/>
      </c>
      <c r="G205" s="18" t="str">
        <f>IF(B205="","",_xlfn.RANK.EQ(Table1[[#This Row],[% Contribution]],Table1[% Contribution]))</f>
        <v/>
      </c>
      <c r="H205" s="17" t="str">
        <f>IF(B205="","",SUMIFS(Table1[% Contribution],Table1[Ranking],"&lt;="&amp;Table1[[#This Row],[Ranking]]))</f>
        <v/>
      </c>
      <c r="I205" s="57" t="str">
        <f>IF(B205="","",_xlfn.SWITCH(TRUE,
  Table1[[#This Row],[Cum Total]] &lt;= 0.8, "A",
  Table1[[#This Row],[Cum Total]] &lt;= 0.95, "B",
  TRUE, "C"))</f>
        <v/>
      </c>
    </row>
    <row r="206" spans="1:9" x14ac:dyDescent="0.25">
      <c r="A206" s="53" t="str">
        <f t="shared" si="9"/>
        <v/>
      </c>
      <c r="B206" s="62"/>
      <c r="C206" s="63"/>
      <c r="D206" s="64"/>
      <c r="E206" s="16">
        <f t="shared" si="10"/>
        <v>0</v>
      </c>
      <c r="F206" s="17" t="str">
        <f>IF(B206="","",Table1[[#This Row],[Subtotal Cost]]/SUM(Table1[Subtotal Cost]))</f>
        <v/>
      </c>
      <c r="G206" s="18" t="str">
        <f>IF(B206="","",_xlfn.RANK.EQ(Table1[[#This Row],[% Contribution]],Table1[% Contribution]))</f>
        <v/>
      </c>
      <c r="H206" s="17" t="str">
        <f>IF(B206="","",SUMIFS(Table1[% Contribution],Table1[Ranking],"&lt;="&amp;Table1[[#This Row],[Ranking]]))</f>
        <v/>
      </c>
      <c r="I206" s="57" t="str">
        <f>IF(B206="","",_xlfn.SWITCH(TRUE,
  Table1[[#This Row],[Cum Total]] &lt;= 0.8, "A",
  Table1[[#This Row],[Cum Total]] &lt;= 0.95, "B",
  TRUE, "C"))</f>
        <v/>
      </c>
    </row>
    <row r="207" spans="1:9" x14ac:dyDescent="0.25">
      <c r="A207" s="53" t="str">
        <f t="shared" si="9"/>
        <v/>
      </c>
      <c r="B207" s="62"/>
      <c r="C207" s="63"/>
      <c r="D207" s="64"/>
      <c r="E207" s="16">
        <f t="shared" si="10"/>
        <v>0</v>
      </c>
      <c r="F207" s="17" t="str">
        <f>IF(B207="","",Table1[[#This Row],[Subtotal Cost]]/SUM(Table1[Subtotal Cost]))</f>
        <v/>
      </c>
      <c r="G207" s="18" t="str">
        <f>IF(B207="","",_xlfn.RANK.EQ(Table1[[#This Row],[% Contribution]],Table1[% Contribution]))</f>
        <v/>
      </c>
      <c r="H207" s="17" t="str">
        <f>IF(B207="","",SUMIFS(Table1[% Contribution],Table1[Ranking],"&lt;="&amp;Table1[[#This Row],[Ranking]]))</f>
        <v/>
      </c>
      <c r="I207" s="57" t="str">
        <f>IF(B207="","",_xlfn.SWITCH(TRUE,
  Table1[[#This Row],[Cum Total]] &lt;= 0.8, "A",
  Table1[[#This Row],[Cum Total]] &lt;= 0.95, "B",
  TRUE, "C"))</f>
        <v/>
      </c>
    </row>
    <row r="208" spans="1:9" x14ac:dyDescent="0.25">
      <c r="A208" s="53" t="str">
        <f t="shared" si="9"/>
        <v/>
      </c>
      <c r="B208" s="62"/>
      <c r="C208" s="63"/>
      <c r="D208" s="64"/>
      <c r="E208" s="16">
        <f t="shared" si="10"/>
        <v>0</v>
      </c>
      <c r="F208" s="17" t="str">
        <f>IF(B208="","",Table1[[#This Row],[Subtotal Cost]]/SUM(Table1[Subtotal Cost]))</f>
        <v/>
      </c>
      <c r="G208" s="18" t="str">
        <f>IF(B208="","",_xlfn.RANK.EQ(Table1[[#This Row],[% Contribution]],Table1[% Contribution]))</f>
        <v/>
      </c>
      <c r="H208" s="17" t="str">
        <f>IF(B208="","",SUMIFS(Table1[% Contribution],Table1[Ranking],"&lt;="&amp;Table1[[#This Row],[Ranking]]))</f>
        <v/>
      </c>
      <c r="I208" s="57" t="str">
        <f>IF(B208="","",_xlfn.SWITCH(TRUE,
  Table1[[#This Row],[Cum Total]] &lt;= 0.8, "A",
  Table1[[#This Row],[Cum Total]] &lt;= 0.95, "B",
  TRUE, "C"))</f>
        <v/>
      </c>
    </row>
    <row r="209" spans="1:9" x14ac:dyDescent="0.25">
      <c r="A209" s="53" t="str">
        <f t="shared" si="9"/>
        <v/>
      </c>
      <c r="B209" s="62"/>
      <c r="C209" s="63"/>
      <c r="D209" s="64"/>
      <c r="E209" s="16">
        <f t="shared" si="10"/>
        <v>0</v>
      </c>
      <c r="F209" s="17" t="str">
        <f>IF(B209="","",Table1[[#This Row],[Subtotal Cost]]/SUM(Table1[Subtotal Cost]))</f>
        <v/>
      </c>
      <c r="G209" s="18" t="str">
        <f>IF(B209="","",_xlfn.RANK.EQ(Table1[[#This Row],[% Contribution]],Table1[% Contribution]))</f>
        <v/>
      </c>
      <c r="H209" s="17" t="str">
        <f>IF(B209="","",SUMIFS(Table1[% Contribution],Table1[Ranking],"&lt;="&amp;Table1[[#This Row],[Ranking]]))</f>
        <v/>
      </c>
      <c r="I209" s="57" t="str">
        <f>IF(B209="","",_xlfn.SWITCH(TRUE,
  Table1[[#This Row],[Cum Total]] &lt;= 0.8, "A",
  Table1[[#This Row],[Cum Total]] &lt;= 0.95, "B",
  TRUE, "C"))</f>
        <v/>
      </c>
    </row>
    <row r="210" spans="1:9" x14ac:dyDescent="0.25">
      <c r="A210" s="53" t="str">
        <f t="shared" si="9"/>
        <v/>
      </c>
      <c r="B210" s="62"/>
      <c r="C210" s="63"/>
      <c r="D210" s="64"/>
      <c r="E210" s="16">
        <f t="shared" si="10"/>
        <v>0</v>
      </c>
      <c r="F210" s="17" t="str">
        <f>IF(B210="","",Table1[[#This Row],[Subtotal Cost]]/SUM(Table1[Subtotal Cost]))</f>
        <v/>
      </c>
      <c r="G210" s="18" t="str">
        <f>IF(B210="","",_xlfn.RANK.EQ(Table1[[#This Row],[% Contribution]],Table1[% Contribution]))</f>
        <v/>
      </c>
      <c r="H210" s="17" t="str">
        <f>IF(B210="","",SUMIFS(Table1[% Contribution],Table1[Ranking],"&lt;="&amp;Table1[[#This Row],[Ranking]]))</f>
        <v/>
      </c>
      <c r="I210" s="57" t="str">
        <f>IF(B210="","",_xlfn.SWITCH(TRUE,
  Table1[[#This Row],[Cum Total]] &lt;= 0.8, "A",
  Table1[[#This Row],[Cum Total]] &lt;= 0.95, "B",
  TRUE, "C"))</f>
        <v/>
      </c>
    </row>
    <row r="211" spans="1:9" x14ac:dyDescent="0.25">
      <c r="A211" s="53" t="str">
        <f t="shared" si="9"/>
        <v/>
      </c>
      <c r="B211" s="62"/>
      <c r="C211" s="63"/>
      <c r="D211" s="64"/>
      <c r="E211" s="16">
        <f t="shared" si="10"/>
        <v>0</v>
      </c>
      <c r="F211" s="17" t="str">
        <f>IF(B211="","",Table1[[#This Row],[Subtotal Cost]]/SUM(Table1[Subtotal Cost]))</f>
        <v/>
      </c>
      <c r="G211" s="18" t="str">
        <f>IF(B211="","",_xlfn.RANK.EQ(Table1[[#This Row],[% Contribution]],Table1[% Contribution]))</f>
        <v/>
      </c>
      <c r="H211" s="17" t="str">
        <f>IF(B211="","",SUMIFS(Table1[% Contribution],Table1[Ranking],"&lt;="&amp;Table1[[#This Row],[Ranking]]))</f>
        <v/>
      </c>
      <c r="I211" s="57" t="str">
        <f>IF(B211="","",_xlfn.SWITCH(TRUE,
  Table1[[#This Row],[Cum Total]] &lt;= 0.8, "A",
  Table1[[#This Row],[Cum Total]] &lt;= 0.95, "B",
  TRUE, "C"))</f>
        <v/>
      </c>
    </row>
    <row r="212" spans="1:9" x14ac:dyDescent="0.25">
      <c r="A212" s="53" t="str">
        <f t="shared" si="9"/>
        <v/>
      </c>
      <c r="B212" s="62"/>
      <c r="C212" s="63"/>
      <c r="D212" s="64"/>
      <c r="E212" s="16">
        <f t="shared" si="10"/>
        <v>0</v>
      </c>
      <c r="F212" s="17" t="str">
        <f>IF(B212="","",Table1[[#This Row],[Subtotal Cost]]/SUM(Table1[Subtotal Cost]))</f>
        <v/>
      </c>
      <c r="G212" s="18" t="str">
        <f>IF(B212="","",_xlfn.RANK.EQ(Table1[[#This Row],[% Contribution]],Table1[% Contribution]))</f>
        <v/>
      </c>
      <c r="H212" s="17" t="str">
        <f>IF(B212="","",SUMIFS(Table1[% Contribution],Table1[Ranking],"&lt;="&amp;Table1[[#This Row],[Ranking]]))</f>
        <v/>
      </c>
      <c r="I212" s="57" t="str">
        <f>IF(B212="","",_xlfn.SWITCH(TRUE,
  Table1[[#This Row],[Cum Total]] &lt;= 0.8, "A",
  Table1[[#This Row],[Cum Total]] &lt;= 0.95, "B",
  TRUE, "C"))</f>
        <v/>
      </c>
    </row>
    <row r="213" spans="1:9" x14ac:dyDescent="0.25">
      <c r="A213" s="53" t="str">
        <f t="shared" si="9"/>
        <v/>
      </c>
      <c r="B213" s="62"/>
      <c r="C213" s="63"/>
      <c r="D213" s="64"/>
      <c r="E213" s="16">
        <f t="shared" si="10"/>
        <v>0</v>
      </c>
      <c r="F213" s="17" t="str">
        <f>IF(B213="","",Table1[[#This Row],[Subtotal Cost]]/SUM(Table1[Subtotal Cost]))</f>
        <v/>
      </c>
      <c r="G213" s="18" t="str">
        <f>IF(B213="","",_xlfn.RANK.EQ(Table1[[#This Row],[% Contribution]],Table1[% Contribution]))</f>
        <v/>
      </c>
      <c r="H213" s="17" t="str">
        <f>IF(B213="","",SUMIFS(Table1[% Contribution],Table1[Ranking],"&lt;="&amp;Table1[[#This Row],[Ranking]]))</f>
        <v/>
      </c>
      <c r="I213" s="57" t="str">
        <f>IF(B213="","",_xlfn.SWITCH(TRUE,
  Table1[[#This Row],[Cum Total]] &lt;= 0.8, "A",
  Table1[[#This Row],[Cum Total]] &lt;= 0.95, "B",
  TRUE, "C"))</f>
        <v/>
      </c>
    </row>
    <row r="214" spans="1:9" x14ac:dyDescent="0.25">
      <c r="A214" s="53" t="str">
        <f t="shared" si="9"/>
        <v/>
      </c>
      <c r="B214" s="62"/>
      <c r="C214" s="63"/>
      <c r="D214" s="64"/>
      <c r="E214" s="16">
        <f t="shared" si="10"/>
        <v>0</v>
      </c>
      <c r="F214" s="17" t="str">
        <f>IF(B214="","",Table1[[#This Row],[Subtotal Cost]]/SUM(Table1[Subtotal Cost]))</f>
        <v/>
      </c>
      <c r="G214" s="18" t="str">
        <f>IF(B214="","",_xlfn.RANK.EQ(Table1[[#This Row],[% Contribution]],Table1[% Contribution]))</f>
        <v/>
      </c>
      <c r="H214" s="17" t="str">
        <f>IF(B214="","",SUMIFS(Table1[% Contribution],Table1[Ranking],"&lt;="&amp;Table1[[#This Row],[Ranking]]))</f>
        <v/>
      </c>
      <c r="I214" s="57" t="str">
        <f>IF(B214="","",_xlfn.SWITCH(TRUE,
  Table1[[#This Row],[Cum Total]] &lt;= 0.8, "A",
  Table1[[#This Row],[Cum Total]] &lt;= 0.95, "B",
  TRUE, "C"))</f>
        <v/>
      </c>
    </row>
    <row r="215" spans="1:9" x14ac:dyDescent="0.25">
      <c r="A215" s="53" t="str">
        <f t="shared" si="9"/>
        <v/>
      </c>
      <c r="B215" s="62"/>
      <c r="C215" s="63"/>
      <c r="D215" s="64"/>
      <c r="E215" s="16">
        <f t="shared" si="10"/>
        <v>0</v>
      </c>
      <c r="F215" s="17" t="str">
        <f>IF(B215="","",Table1[[#This Row],[Subtotal Cost]]/SUM(Table1[Subtotal Cost]))</f>
        <v/>
      </c>
      <c r="G215" s="18" t="str">
        <f>IF(B215="","",_xlfn.RANK.EQ(Table1[[#This Row],[% Contribution]],Table1[% Contribution]))</f>
        <v/>
      </c>
      <c r="H215" s="17" t="str">
        <f>IF(B215="","",SUMIFS(Table1[% Contribution],Table1[Ranking],"&lt;="&amp;Table1[[#This Row],[Ranking]]))</f>
        <v/>
      </c>
      <c r="I215" s="57" t="str">
        <f>IF(B215="","",_xlfn.SWITCH(TRUE,
  Table1[[#This Row],[Cum Total]] &lt;= 0.8, "A",
  Table1[[#This Row],[Cum Total]] &lt;= 0.95, "B",
  TRUE, "C"))</f>
        <v/>
      </c>
    </row>
    <row r="216" spans="1:9" x14ac:dyDescent="0.25">
      <c r="A216" s="53" t="str">
        <f t="shared" si="9"/>
        <v/>
      </c>
      <c r="B216" s="62"/>
      <c r="C216" s="63"/>
      <c r="D216" s="64"/>
      <c r="E216" s="16">
        <f t="shared" si="10"/>
        <v>0</v>
      </c>
      <c r="F216" s="17" t="str">
        <f>IF(B216="","",Table1[[#This Row],[Subtotal Cost]]/SUM(Table1[Subtotal Cost]))</f>
        <v/>
      </c>
      <c r="G216" s="18" t="str">
        <f>IF(B216="","",_xlfn.RANK.EQ(Table1[[#This Row],[% Contribution]],Table1[% Contribution]))</f>
        <v/>
      </c>
      <c r="H216" s="17" t="str">
        <f>IF(B216="","",SUMIFS(Table1[% Contribution],Table1[Ranking],"&lt;="&amp;Table1[[#This Row],[Ranking]]))</f>
        <v/>
      </c>
      <c r="I216" s="57" t="str">
        <f>IF(B216="","",_xlfn.SWITCH(TRUE,
  Table1[[#This Row],[Cum Total]] &lt;= 0.8, "A",
  Table1[[#This Row],[Cum Total]] &lt;= 0.95, "B",
  TRUE, "C"))</f>
        <v/>
      </c>
    </row>
    <row r="217" spans="1:9" x14ac:dyDescent="0.25">
      <c r="A217" s="53" t="str">
        <f t="shared" si="9"/>
        <v/>
      </c>
      <c r="B217" s="62"/>
      <c r="C217" s="63"/>
      <c r="D217" s="64"/>
      <c r="E217" s="16">
        <f t="shared" si="10"/>
        <v>0</v>
      </c>
      <c r="F217" s="17" t="str">
        <f>IF(B217="","",Table1[[#This Row],[Subtotal Cost]]/SUM(Table1[Subtotal Cost]))</f>
        <v/>
      </c>
      <c r="G217" s="18" t="str">
        <f>IF(B217="","",_xlfn.RANK.EQ(Table1[[#This Row],[% Contribution]],Table1[% Contribution]))</f>
        <v/>
      </c>
      <c r="H217" s="17" t="str">
        <f>IF(B217="","",SUMIFS(Table1[% Contribution],Table1[Ranking],"&lt;="&amp;Table1[[#This Row],[Ranking]]))</f>
        <v/>
      </c>
      <c r="I217" s="57" t="str">
        <f>IF(B217="","",_xlfn.SWITCH(TRUE,
  Table1[[#This Row],[Cum Total]] &lt;= 0.8, "A",
  Table1[[#This Row],[Cum Total]] &lt;= 0.95, "B",
  TRUE, "C"))</f>
        <v/>
      </c>
    </row>
    <row r="218" spans="1:9" x14ac:dyDescent="0.25">
      <c r="A218" s="53" t="str">
        <f t="shared" si="9"/>
        <v/>
      </c>
      <c r="B218" s="62"/>
      <c r="C218" s="63"/>
      <c r="D218" s="64"/>
      <c r="E218" s="16">
        <f t="shared" si="10"/>
        <v>0</v>
      </c>
      <c r="F218" s="17" t="str">
        <f>IF(B218="","",Table1[[#This Row],[Subtotal Cost]]/SUM(Table1[Subtotal Cost]))</f>
        <v/>
      </c>
      <c r="G218" s="18" t="str">
        <f>IF(B218="","",_xlfn.RANK.EQ(Table1[[#This Row],[% Contribution]],Table1[% Contribution]))</f>
        <v/>
      </c>
      <c r="H218" s="17" t="str">
        <f>IF(B218="","",SUMIFS(Table1[% Contribution],Table1[Ranking],"&lt;="&amp;Table1[[#This Row],[Ranking]]))</f>
        <v/>
      </c>
      <c r="I218" s="57" t="str">
        <f>IF(B218="","",_xlfn.SWITCH(TRUE,
  Table1[[#This Row],[Cum Total]] &lt;= 0.8, "A",
  Table1[[#This Row],[Cum Total]] &lt;= 0.95, "B",
  TRUE, "C"))</f>
        <v/>
      </c>
    </row>
    <row r="219" spans="1:9" x14ac:dyDescent="0.25">
      <c r="A219" s="53" t="str">
        <f t="shared" si="9"/>
        <v/>
      </c>
      <c r="B219" s="62"/>
      <c r="C219" s="63"/>
      <c r="D219" s="64"/>
      <c r="E219" s="16">
        <f t="shared" si="10"/>
        <v>0</v>
      </c>
      <c r="F219" s="17" t="str">
        <f>IF(B219="","",Table1[[#This Row],[Subtotal Cost]]/SUM(Table1[Subtotal Cost]))</f>
        <v/>
      </c>
      <c r="G219" s="18" t="str">
        <f>IF(B219="","",_xlfn.RANK.EQ(Table1[[#This Row],[% Contribution]],Table1[% Contribution]))</f>
        <v/>
      </c>
      <c r="H219" s="17" t="str">
        <f>IF(B219="","",SUMIFS(Table1[% Contribution],Table1[Ranking],"&lt;="&amp;Table1[[#This Row],[Ranking]]))</f>
        <v/>
      </c>
      <c r="I219" s="57" t="str">
        <f>IF(B219="","",_xlfn.SWITCH(TRUE,
  Table1[[#This Row],[Cum Total]] &lt;= 0.8, "A",
  Table1[[#This Row],[Cum Total]] &lt;= 0.95, "B",
  TRUE, "C"))</f>
        <v/>
      </c>
    </row>
    <row r="220" spans="1:9" x14ac:dyDescent="0.25">
      <c r="A220" s="53" t="str">
        <f t="shared" si="9"/>
        <v/>
      </c>
      <c r="B220" s="62"/>
      <c r="C220" s="63"/>
      <c r="D220" s="64"/>
      <c r="E220" s="16">
        <f t="shared" si="10"/>
        <v>0</v>
      </c>
      <c r="F220" s="17" t="str">
        <f>IF(B220="","",Table1[[#This Row],[Subtotal Cost]]/SUM(Table1[Subtotal Cost]))</f>
        <v/>
      </c>
      <c r="G220" s="18" t="str">
        <f>IF(B220="","",_xlfn.RANK.EQ(Table1[[#This Row],[% Contribution]],Table1[% Contribution]))</f>
        <v/>
      </c>
      <c r="H220" s="17" t="str">
        <f>IF(B220="","",SUMIFS(Table1[% Contribution],Table1[Ranking],"&lt;="&amp;Table1[[#This Row],[Ranking]]))</f>
        <v/>
      </c>
      <c r="I220" s="57" t="str">
        <f>IF(B220="","",_xlfn.SWITCH(TRUE,
  Table1[[#This Row],[Cum Total]] &lt;= 0.8, "A",
  Table1[[#This Row],[Cum Total]] &lt;= 0.95, "B",
  TRUE, "C"))</f>
        <v/>
      </c>
    </row>
    <row r="221" spans="1:9" x14ac:dyDescent="0.25">
      <c r="A221" s="53" t="str">
        <f t="shared" si="9"/>
        <v/>
      </c>
      <c r="B221" s="62"/>
      <c r="C221" s="63"/>
      <c r="D221" s="64"/>
      <c r="E221" s="16">
        <f t="shared" si="10"/>
        <v>0</v>
      </c>
      <c r="F221" s="17" t="str">
        <f>IF(B221="","",Table1[[#This Row],[Subtotal Cost]]/SUM(Table1[Subtotal Cost]))</f>
        <v/>
      </c>
      <c r="G221" s="18" t="str">
        <f>IF(B221="","",_xlfn.RANK.EQ(Table1[[#This Row],[% Contribution]],Table1[% Contribution]))</f>
        <v/>
      </c>
      <c r="H221" s="17" t="str">
        <f>IF(B221="","",SUMIFS(Table1[% Contribution],Table1[Ranking],"&lt;="&amp;Table1[[#This Row],[Ranking]]))</f>
        <v/>
      </c>
      <c r="I221" s="57" t="str">
        <f>IF(B221="","",_xlfn.SWITCH(TRUE,
  Table1[[#This Row],[Cum Total]] &lt;= 0.8, "A",
  Table1[[#This Row],[Cum Total]] &lt;= 0.95, "B",
  TRUE, "C"))</f>
        <v/>
      </c>
    </row>
    <row r="222" spans="1:9" x14ac:dyDescent="0.25">
      <c r="A222" s="53" t="str">
        <f t="shared" si="9"/>
        <v/>
      </c>
      <c r="B222" s="62"/>
      <c r="C222" s="63"/>
      <c r="D222" s="64"/>
      <c r="E222" s="16">
        <f t="shared" si="10"/>
        <v>0</v>
      </c>
      <c r="F222" s="17" t="str">
        <f>IF(B222="","",Table1[[#This Row],[Subtotal Cost]]/SUM(Table1[Subtotal Cost]))</f>
        <v/>
      </c>
      <c r="G222" s="18" t="str">
        <f>IF(B222="","",_xlfn.RANK.EQ(Table1[[#This Row],[% Contribution]],Table1[% Contribution]))</f>
        <v/>
      </c>
      <c r="H222" s="17" t="str">
        <f>IF(B222="","",SUMIFS(Table1[% Contribution],Table1[Ranking],"&lt;="&amp;Table1[[#This Row],[Ranking]]))</f>
        <v/>
      </c>
      <c r="I222" s="57" t="str">
        <f>IF(B222="","",_xlfn.SWITCH(TRUE,
  Table1[[#This Row],[Cum Total]] &lt;= 0.8, "A",
  Table1[[#This Row],[Cum Total]] &lt;= 0.95, "B",
  TRUE, "C"))</f>
        <v/>
      </c>
    </row>
    <row r="223" spans="1:9" x14ac:dyDescent="0.25">
      <c r="A223" s="53" t="str">
        <f t="shared" si="9"/>
        <v/>
      </c>
      <c r="B223" s="62"/>
      <c r="C223" s="63"/>
      <c r="D223" s="64"/>
      <c r="E223" s="16">
        <f t="shared" si="10"/>
        <v>0</v>
      </c>
      <c r="F223" s="17" t="str">
        <f>IF(B223="","",Table1[[#This Row],[Subtotal Cost]]/SUM(Table1[Subtotal Cost]))</f>
        <v/>
      </c>
      <c r="G223" s="18" t="str">
        <f>IF(B223="","",_xlfn.RANK.EQ(Table1[[#This Row],[% Contribution]],Table1[% Contribution]))</f>
        <v/>
      </c>
      <c r="H223" s="17" t="str">
        <f>IF(B223="","",SUMIFS(Table1[% Contribution],Table1[Ranking],"&lt;="&amp;Table1[[#This Row],[Ranking]]))</f>
        <v/>
      </c>
      <c r="I223" s="57" t="str">
        <f>IF(B223="","",_xlfn.SWITCH(TRUE,
  Table1[[#This Row],[Cum Total]] &lt;= 0.8, "A",
  Table1[[#This Row],[Cum Total]] &lt;= 0.95, "B",
  TRUE, "C"))</f>
        <v/>
      </c>
    </row>
    <row r="224" spans="1:9" x14ac:dyDescent="0.25">
      <c r="A224" s="53" t="str">
        <f t="shared" si="9"/>
        <v/>
      </c>
      <c r="B224" s="62"/>
      <c r="C224" s="63"/>
      <c r="D224" s="64"/>
      <c r="E224" s="16">
        <f t="shared" si="10"/>
        <v>0</v>
      </c>
      <c r="F224" s="17" t="str">
        <f>IF(B224="","",Table1[[#This Row],[Subtotal Cost]]/SUM(Table1[Subtotal Cost]))</f>
        <v/>
      </c>
      <c r="G224" s="18" t="str">
        <f>IF(B224="","",_xlfn.RANK.EQ(Table1[[#This Row],[% Contribution]],Table1[% Contribution]))</f>
        <v/>
      </c>
      <c r="H224" s="17" t="str">
        <f>IF(B224="","",SUMIFS(Table1[% Contribution],Table1[Ranking],"&lt;="&amp;Table1[[#This Row],[Ranking]]))</f>
        <v/>
      </c>
      <c r="I224" s="57" t="str">
        <f>IF(B224="","",_xlfn.SWITCH(TRUE,
  Table1[[#This Row],[Cum Total]] &lt;= 0.8, "A",
  Table1[[#This Row],[Cum Total]] &lt;= 0.95, "B",
  TRUE, "C"))</f>
        <v/>
      </c>
    </row>
    <row r="225" spans="1:9" x14ac:dyDescent="0.25">
      <c r="A225" s="53" t="str">
        <f t="shared" si="9"/>
        <v/>
      </c>
      <c r="B225" s="62"/>
      <c r="C225" s="63"/>
      <c r="D225" s="64"/>
      <c r="E225" s="16">
        <f t="shared" si="10"/>
        <v>0</v>
      </c>
      <c r="F225" s="17" t="str">
        <f>IF(B225="","",Table1[[#This Row],[Subtotal Cost]]/SUM(Table1[Subtotal Cost]))</f>
        <v/>
      </c>
      <c r="G225" s="18" t="str">
        <f>IF(B225="","",_xlfn.RANK.EQ(Table1[[#This Row],[% Contribution]],Table1[% Contribution]))</f>
        <v/>
      </c>
      <c r="H225" s="17" t="str">
        <f>IF(B225="","",SUMIFS(Table1[% Contribution],Table1[Ranking],"&lt;="&amp;Table1[[#This Row],[Ranking]]))</f>
        <v/>
      </c>
      <c r="I225" s="57" t="str">
        <f>IF(B225="","",_xlfn.SWITCH(TRUE,
  Table1[[#This Row],[Cum Total]] &lt;= 0.8, "A",
  Table1[[#This Row],[Cum Total]] &lt;= 0.95, "B",
  TRUE, "C"))</f>
        <v/>
      </c>
    </row>
    <row r="226" spans="1:9" x14ac:dyDescent="0.25">
      <c r="A226" s="53" t="str">
        <f t="shared" si="9"/>
        <v/>
      </c>
      <c r="B226" s="62"/>
      <c r="C226" s="63"/>
      <c r="D226" s="64"/>
      <c r="E226" s="16">
        <f t="shared" si="10"/>
        <v>0</v>
      </c>
      <c r="F226" s="17" t="str">
        <f>IF(B226="","",Table1[[#This Row],[Subtotal Cost]]/SUM(Table1[Subtotal Cost]))</f>
        <v/>
      </c>
      <c r="G226" s="18" t="str">
        <f>IF(B226="","",_xlfn.RANK.EQ(Table1[[#This Row],[% Contribution]],Table1[% Contribution]))</f>
        <v/>
      </c>
      <c r="H226" s="17" t="str">
        <f>IF(B226="","",SUMIFS(Table1[% Contribution],Table1[Ranking],"&lt;="&amp;Table1[[#This Row],[Ranking]]))</f>
        <v/>
      </c>
      <c r="I226" s="57" t="str">
        <f>IF(B226="","",_xlfn.SWITCH(TRUE,
  Table1[[#This Row],[Cum Total]] &lt;= 0.8, "A",
  Table1[[#This Row],[Cum Total]] &lt;= 0.95, "B",
  TRUE, "C"))</f>
        <v/>
      </c>
    </row>
    <row r="227" spans="1:9" x14ac:dyDescent="0.25">
      <c r="A227" s="53" t="str">
        <f t="shared" si="9"/>
        <v/>
      </c>
      <c r="B227" s="62"/>
      <c r="C227" s="63"/>
      <c r="D227" s="64"/>
      <c r="E227" s="16">
        <f t="shared" si="10"/>
        <v>0</v>
      </c>
      <c r="F227" s="17" t="str">
        <f>IF(B227="","",Table1[[#This Row],[Subtotal Cost]]/SUM(Table1[Subtotal Cost]))</f>
        <v/>
      </c>
      <c r="G227" s="18" t="str">
        <f>IF(B227="","",_xlfn.RANK.EQ(Table1[[#This Row],[% Contribution]],Table1[% Contribution]))</f>
        <v/>
      </c>
      <c r="H227" s="17" t="str">
        <f>IF(B227="","",SUMIFS(Table1[% Contribution],Table1[Ranking],"&lt;="&amp;Table1[[#This Row],[Ranking]]))</f>
        <v/>
      </c>
      <c r="I227" s="57" t="str">
        <f>IF(B227="","",_xlfn.SWITCH(TRUE,
  Table1[[#This Row],[Cum Total]] &lt;= 0.8, "A",
  Table1[[#This Row],[Cum Total]] &lt;= 0.95, "B",
  TRUE, "C"))</f>
        <v/>
      </c>
    </row>
    <row r="228" spans="1:9" x14ac:dyDescent="0.25">
      <c r="A228" s="53" t="str">
        <f t="shared" si="9"/>
        <v/>
      </c>
      <c r="B228" s="62"/>
      <c r="C228" s="63"/>
      <c r="D228" s="64"/>
      <c r="E228" s="16">
        <f t="shared" si="10"/>
        <v>0</v>
      </c>
      <c r="F228" s="17" t="str">
        <f>IF(B228="","",Table1[[#This Row],[Subtotal Cost]]/SUM(Table1[Subtotal Cost]))</f>
        <v/>
      </c>
      <c r="G228" s="18" t="str">
        <f>IF(B228="","",_xlfn.RANK.EQ(Table1[[#This Row],[% Contribution]],Table1[% Contribution]))</f>
        <v/>
      </c>
      <c r="H228" s="17" t="str">
        <f>IF(B228="","",SUMIFS(Table1[% Contribution],Table1[Ranking],"&lt;="&amp;Table1[[#This Row],[Ranking]]))</f>
        <v/>
      </c>
      <c r="I228" s="57" t="str">
        <f>IF(B228="","",_xlfn.SWITCH(TRUE,
  Table1[[#This Row],[Cum Total]] &lt;= 0.8, "A",
  Table1[[#This Row],[Cum Total]] &lt;= 0.95, "B",
  TRUE, "C"))</f>
        <v/>
      </c>
    </row>
    <row r="229" spans="1:9" x14ac:dyDescent="0.25">
      <c r="A229" s="53" t="str">
        <f t="shared" si="9"/>
        <v/>
      </c>
      <c r="B229" s="62"/>
      <c r="C229" s="63"/>
      <c r="D229" s="64"/>
      <c r="E229" s="16">
        <f t="shared" si="10"/>
        <v>0</v>
      </c>
      <c r="F229" s="17" t="str">
        <f>IF(B229="","",Table1[[#This Row],[Subtotal Cost]]/SUM(Table1[Subtotal Cost]))</f>
        <v/>
      </c>
      <c r="G229" s="18" t="str">
        <f>IF(B229="","",_xlfn.RANK.EQ(Table1[[#This Row],[% Contribution]],Table1[% Contribution]))</f>
        <v/>
      </c>
      <c r="H229" s="17" t="str">
        <f>IF(B229="","",SUMIFS(Table1[% Contribution],Table1[Ranking],"&lt;="&amp;Table1[[#This Row],[Ranking]]))</f>
        <v/>
      </c>
      <c r="I229" s="57" t="str">
        <f>IF(B229="","",_xlfn.SWITCH(TRUE,
  Table1[[#This Row],[Cum Total]] &lt;= 0.8, "A",
  Table1[[#This Row],[Cum Total]] &lt;= 0.95, "B",
  TRUE, "C"))</f>
        <v/>
      </c>
    </row>
    <row r="230" spans="1:9" x14ac:dyDescent="0.25">
      <c r="A230" s="53" t="str">
        <f t="shared" si="9"/>
        <v/>
      </c>
      <c r="B230" s="62"/>
      <c r="C230" s="65"/>
      <c r="D230" s="66"/>
      <c r="E230" s="16">
        <f t="shared" ref="E230:E261" si="11">IF(COUNTA(B230:D230)=3,D230 * C230,0)</f>
        <v>0</v>
      </c>
      <c r="F230" s="17" t="str">
        <f>IF(B230="","",Table1[[#This Row],[Subtotal Cost]]/SUM(Table1[Subtotal Cost]))</f>
        <v/>
      </c>
      <c r="G230" s="18" t="str">
        <f>IF(B230="","",_xlfn.RANK.EQ(Table1[[#This Row],[% Contribution]],Table1[% Contribution]))</f>
        <v/>
      </c>
      <c r="H230" s="17" t="str">
        <f>IF(B230="","",SUMIFS(Table1[% Contribution],Table1[Ranking],"&lt;="&amp;Table1[[#This Row],[Ranking]]))</f>
        <v/>
      </c>
      <c r="I230" s="57" t="str">
        <f>IF(B230="","",_xlfn.SWITCH(TRUE,
  Table1[[#This Row],[Cum Total]] &lt;= 0.8, "A",
  Table1[[#This Row],[Cum Total]] &lt;= 0.95, "B",
  TRUE, "C"))</f>
        <v/>
      </c>
    </row>
    <row r="231" spans="1:9" x14ac:dyDescent="0.25">
      <c r="A231" s="53" t="str">
        <f t="shared" si="9"/>
        <v/>
      </c>
      <c r="B231" s="62"/>
      <c r="C231" s="63"/>
      <c r="D231" s="64"/>
      <c r="E231" s="16">
        <f t="shared" si="11"/>
        <v>0</v>
      </c>
      <c r="F231" s="17" t="str">
        <f>IF(B231="","",Table1[[#This Row],[Subtotal Cost]]/SUM(Table1[Subtotal Cost]))</f>
        <v/>
      </c>
      <c r="G231" s="18" t="str">
        <f>IF(B231="","",_xlfn.RANK.EQ(Table1[[#This Row],[% Contribution]],Table1[% Contribution]))</f>
        <v/>
      </c>
      <c r="H231" s="17" t="str">
        <f>IF(B231="","",SUMIFS(Table1[% Contribution],Table1[Ranking],"&lt;="&amp;Table1[[#This Row],[Ranking]]))</f>
        <v/>
      </c>
      <c r="I231" s="57" t="str">
        <f>IF(B231="","",_xlfn.SWITCH(TRUE,
  Table1[[#This Row],[Cum Total]] &lt;= 0.8, "A",
  Table1[[#This Row],[Cum Total]] &lt;= 0.95, "B",
  TRUE, "C"))</f>
        <v/>
      </c>
    </row>
    <row r="232" spans="1:9" x14ac:dyDescent="0.25">
      <c r="A232" s="53" t="str">
        <f t="shared" si="9"/>
        <v/>
      </c>
      <c r="B232" s="62"/>
      <c r="C232" s="63"/>
      <c r="D232" s="64"/>
      <c r="E232" s="16">
        <f t="shared" si="11"/>
        <v>0</v>
      </c>
      <c r="F232" s="17" t="str">
        <f>IF(B232="","",Table1[[#This Row],[Subtotal Cost]]/SUM(Table1[Subtotal Cost]))</f>
        <v/>
      </c>
      <c r="G232" s="18" t="str">
        <f>IF(B232="","",_xlfn.RANK.EQ(Table1[[#This Row],[% Contribution]],Table1[% Contribution]))</f>
        <v/>
      </c>
      <c r="H232" s="17" t="str">
        <f>IF(B232="","",SUMIFS(Table1[% Contribution],Table1[Ranking],"&lt;="&amp;Table1[[#This Row],[Ranking]]))</f>
        <v/>
      </c>
      <c r="I232" s="57" t="str">
        <f>IF(B232="","",_xlfn.SWITCH(TRUE,
  Table1[[#This Row],[Cum Total]] &lt;= 0.8, "A",
  Table1[[#This Row],[Cum Total]] &lt;= 0.95, "B",
  TRUE, "C"))</f>
        <v/>
      </c>
    </row>
    <row r="233" spans="1:9" x14ac:dyDescent="0.25">
      <c r="A233" s="53" t="str">
        <f t="shared" si="9"/>
        <v/>
      </c>
      <c r="B233" s="62"/>
      <c r="C233" s="63"/>
      <c r="D233" s="64"/>
      <c r="E233" s="16">
        <f t="shared" si="11"/>
        <v>0</v>
      </c>
      <c r="F233" s="17" t="str">
        <f>IF(B233="","",Table1[[#This Row],[Subtotal Cost]]/SUM(Table1[Subtotal Cost]))</f>
        <v/>
      </c>
      <c r="G233" s="18" t="str">
        <f>IF(B233="","",_xlfn.RANK.EQ(Table1[[#This Row],[% Contribution]],Table1[% Contribution]))</f>
        <v/>
      </c>
      <c r="H233" s="17" t="str">
        <f>IF(B233="","",SUMIFS(Table1[% Contribution],Table1[Ranking],"&lt;="&amp;Table1[[#This Row],[Ranking]]))</f>
        <v/>
      </c>
      <c r="I233" s="57" t="str">
        <f>IF(B233="","",_xlfn.SWITCH(TRUE,
  Table1[[#This Row],[Cum Total]] &lt;= 0.8, "A",
  Table1[[#This Row],[Cum Total]] &lt;= 0.95, "B",
  TRUE, "C"))</f>
        <v/>
      </c>
    </row>
    <row r="234" spans="1:9" x14ac:dyDescent="0.25">
      <c r="A234" s="53" t="str">
        <f t="shared" si="9"/>
        <v/>
      </c>
      <c r="B234" s="62"/>
      <c r="C234" s="63"/>
      <c r="D234" s="64"/>
      <c r="E234" s="16">
        <f t="shared" si="11"/>
        <v>0</v>
      </c>
      <c r="F234" s="17" t="str">
        <f>IF(B234="","",Table1[[#This Row],[Subtotal Cost]]/SUM(Table1[Subtotal Cost]))</f>
        <v/>
      </c>
      <c r="G234" s="18" t="str">
        <f>IF(B234="","",_xlfn.RANK.EQ(Table1[[#This Row],[% Contribution]],Table1[% Contribution]))</f>
        <v/>
      </c>
      <c r="H234" s="17" t="str">
        <f>IF(B234="","",SUMIFS(Table1[% Contribution],Table1[Ranking],"&lt;="&amp;Table1[[#This Row],[Ranking]]))</f>
        <v/>
      </c>
      <c r="I234" s="57" t="str">
        <f>IF(B234="","",_xlfn.SWITCH(TRUE,
  Table1[[#This Row],[Cum Total]] &lt;= 0.8, "A",
  Table1[[#This Row],[Cum Total]] &lt;= 0.95, "B",
  TRUE, "C"))</f>
        <v/>
      </c>
    </row>
    <row r="235" spans="1:9" x14ac:dyDescent="0.25">
      <c r="A235" s="53" t="str">
        <f t="shared" si="9"/>
        <v/>
      </c>
      <c r="B235" s="62"/>
      <c r="C235" s="63"/>
      <c r="D235" s="64"/>
      <c r="E235" s="16">
        <f t="shared" si="11"/>
        <v>0</v>
      </c>
      <c r="F235" s="17" t="str">
        <f>IF(B235="","",Table1[[#This Row],[Subtotal Cost]]/SUM(Table1[Subtotal Cost]))</f>
        <v/>
      </c>
      <c r="G235" s="18" t="str">
        <f>IF(B235="","",_xlfn.RANK.EQ(Table1[[#This Row],[% Contribution]],Table1[% Contribution]))</f>
        <v/>
      </c>
      <c r="H235" s="17" t="str">
        <f>IF(B235="","",SUMIFS(Table1[% Contribution],Table1[Ranking],"&lt;="&amp;Table1[[#This Row],[Ranking]]))</f>
        <v/>
      </c>
      <c r="I235" s="57" t="str">
        <f>IF(B235="","",_xlfn.SWITCH(TRUE,
  Table1[[#This Row],[Cum Total]] &lt;= 0.8, "A",
  Table1[[#This Row],[Cum Total]] &lt;= 0.95, "B",
  TRUE, "C"))</f>
        <v/>
      </c>
    </row>
    <row r="236" spans="1:9" x14ac:dyDescent="0.25">
      <c r="A236" s="53" t="str">
        <f t="shared" si="9"/>
        <v/>
      </c>
      <c r="B236" s="62"/>
      <c r="C236" s="63"/>
      <c r="D236" s="64"/>
      <c r="E236" s="16">
        <f t="shared" si="11"/>
        <v>0</v>
      </c>
      <c r="F236" s="17" t="str">
        <f>IF(B236="","",Table1[[#This Row],[Subtotal Cost]]/SUM(Table1[Subtotal Cost]))</f>
        <v/>
      </c>
      <c r="G236" s="18" t="str">
        <f>IF(B236="","",_xlfn.RANK.EQ(Table1[[#This Row],[% Contribution]],Table1[% Contribution]))</f>
        <v/>
      </c>
      <c r="H236" s="17" t="str">
        <f>IF(B236="","",SUMIFS(Table1[% Contribution],Table1[Ranking],"&lt;="&amp;Table1[[#This Row],[Ranking]]))</f>
        <v/>
      </c>
      <c r="I236" s="57" t="str">
        <f>IF(B236="","",_xlfn.SWITCH(TRUE,
  Table1[[#This Row],[Cum Total]] &lt;= 0.8, "A",
  Table1[[#This Row],[Cum Total]] &lt;= 0.95, "B",
  TRUE, "C"))</f>
        <v/>
      </c>
    </row>
    <row r="237" spans="1:9" x14ac:dyDescent="0.25">
      <c r="A237" s="53" t="str">
        <f t="shared" si="9"/>
        <v/>
      </c>
      <c r="B237" s="62"/>
      <c r="C237" s="63"/>
      <c r="D237" s="64"/>
      <c r="E237" s="16">
        <f t="shared" si="11"/>
        <v>0</v>
      </c>
      <c r="F237" s="17" t="str">
        <f>IF(B237="","",Table1[[#This Row],[Subtotal Cost]]/SUM(Table1[Subtotal Cost]))</f>
        <v/>
      </c>
      <c r="G237" s="18" t="str">
        <f>IF(B237="","",_xlfn.RANK.EQ(Table1[[#This Row],[% Contribution]],Table1[% Contribution]))</f>
        <v/>
      </c>
      <c r="H237" s="17" t="str">
        <f>IF(B237="","",SUMIFS(Table1[% Contribution],Table1[Ranking],"&lt;="&amp;Table1[[#This Row],[Ranking]]))</f>
        <v/>
      </c>
      <c r="I237" s="57" t="str">
        <f>IF(B237="","",_xlfn.SWITCH(TRUE,
  Table1[[#This Row],[Cum Total]] &lt;= 0.8, "A",
  Table1[[#This Row],[Cum Total]] &lt;= 0.95, "B",
  TRUE, "C"))</f>
        <v/>
      </c>
    </row>
    <row r="238" spans="1:9" x14ac:dyDescent="0.25">
      <c r="A238" s="53" t="str">
        <f t="shared" si="9"/>
        <v/>
      </c>
      <c r="B238" s="62"/>
      <c r="C238" s="63"/>
      <c r="D238" s="64"/>
      <c r="E238" s="16">
        <f t="shared" si="11"/>
        <v>0</v>
      </c>
      <c r="F238" s="17" t="str">
        <f>IF(B238="","",Table1[[#This Row],[Subtotal Cost]]/SUM(Table1[Subtotal Cost]))</f>
        <v/>
      </c>
      <c r="G238" s="18" t="str">
        <f>IF(B238="","",_xlfn.RANK.EQ(Table1[[#This Row],[% Contribution]],Table1[% Contribution]))</f>
        <v/>
      </c>
      <c r="H238" s="17" t="str">
        <f>IF(B238="","",SUMIFS(Table1[% Contribution],Table1[Ranking],"&lt;="&amp;Table1[[#This Row],[Ranking]]))</f>
        <v/>
      </c>
      <c r="I238" s="57" t="str">
        <f>IF(B238="","",_xlfn.SWITCH(TRUE,
  Table1[[#This Row],[Cum Total]] &lt;= 0.8, "A",
  Table1[[#This Row],[Cum Total]] &lt;= 0.95, "B",
  TRUE, "C"))</f>
        <v/>
      </c>
    </row>
    <row r="239" spans="1:9" x14ac:dyDescent="0.25">
      <c r="A239" s="53" t="str">
        <f t="shared" si="9"/>
        <v/>
      </c>
      <c r="B239" s="62"/>
      <c r="C239" s="63"/>
      <c r="D239" s="64"/>
      <c r="E239" s="16">
        <f t="shared" si="11"/>
        <v>0</v>
      </c>
      <c r="F239" s="17" t="str">
        <f>IF(B239="","",Table1[[#This Row],[Subtotal Cost]]/SUM(Table1[Subtotal Cost]))</f>
        <v/>
      </c>
      <c r="G239" s="18" t="str">
        <f>IF(B239="","",_xlfn.RANK.EQ(Table1[[#This Row],[% Contribution]],Table1[% Contribution]))</f>
        <v/>
      </c>
      <c r="H239" s="17" t="str">
        <f>IF(B239="","",SUMIFS(Table1[% Contribution],Table1[Ranking],"&lt;="&amp;Table1[[#This Row],[Ranking]]))</f>
        <v/>
      </c>
      <c r="I239" s="57" t="str">
        <f>IF(B239="","",_xlfn.SWITCH(TRUE,
  Table1[[#This Row],[Cum Total]] &lt;= 0.8, "A",
  Table1[[#This Row],[Cum Total]] &lt;= 0.95, "B",
  TRUE, "C"))</f>
        <v/>
      </c>
    </row>
    <row r="240" spans="1:9" x14ac:dyDescent="0.25">
      <c r="A240" s="53" t="str">
        <f t="shared" si="9"/>
        <v/>
      </c>
      <c r="B240" s="62"/>
      <c r="C240" s="63"/>
      <c r="D240" s="64"/>
      <c r="E240" s="16">
        <f t="shared" si="11"/>
        <v>0</v>
      </c>
      <c r="F240" s="17" t="str">
        <f>IF(B240="","",Table1[[#This Row],[Subtotal Cost]]/SUM(Table1[Subtotal Cost]))</f>
        <v/>
      </c>
      <c r="G240" s="18" t="str">
        <f>IF(B240="","",_xlfn.RANK.EQ(Table1[[#This Row],[% Contribution]],Table1[% Contribution]))</f>
        <v/>
      </c>
      <c r="H240" s="17" t="str">
        <f>IF(B240="","",SUMIFS(Table1[% Contribution],Table1[Ranking],"&lt;="&amp;Table1[[#This Row],[Ranking]]))</f>
        <v/>
      </c>
      <c r="I240" s="57" t="str">
        <f>IF(B240="","",_xlfn.SWITCH(TRUE,
  Table1[[#This Row],[Cum Total]] &lt;= 0.8, "A",
  Table1[[#This Row],[Cum Total]] &lt;= 0.95, "B",
  TRUE, "C"))</f>
        <v/>
      </c>
    </row>
    <row r="241" spans="1:9" x14ac:dyDescent="0.25">
      <c r="A241" s="53" t="str">
        <f t="shared" si="9"/>
        <v/>
      </c>
      <c r="B241" s="62"/>
      <c r="C241" s="63"/>
      <c r="D241" s="64"/>
      <c r="E241" s="16">
        <f t="shared" si="11"/>
        <v>0</v>
      </c>
      <c r="F241" s="17" t="str">
        <f>IF(B241="","",Table1[[#This Row],[Subtotal Cost]]/SUM(Table1[Subtotal Cost]))</f>
        <v/>
      </c>
      <c r="G241" s="18" t="str">
        <f>IF(B241="","",_xlfn.RANK.EQ(Table1[[#This Row],[% Contribution]],Table1[% Contribution]))</f>
        <v/>
      </c>
      <c r="H241" s="17" t="str">
        <f>IF(B241="","",SUMIFS(Table1[% Contribution],Table1[Ranking],"&lt;="&amp;Table1[[#This Row],[Ranking]]))</f>
        <v/>
      </c>
      <c r="I241" s="57" t="str">
        <f>IF(B241="","",_xlfn.SWITCH(TRUE,
  Table1[[#This Row],[Cum Total]] &lt;= 0.8, "A",
  Table1[[#This Row],[Cum Total]] &lt;= 0.95, "B",
  TRUE, "C"))</f>
        <v/>
      </c>
    </row>
    <row r="242" spans="1:9" x14ac:dyDescent="0.25">
      <c r="A242" s="53" t="str">
        <f t="shared" si="9"/>
        <v/>
      </c>
      <c r="B242" s="62"/>
      <c r="C242" s="63"/>
      <c r="D242" s="64"/>
      <c r="E242" s="16">
        <f t="shared" si="11"/>
        <v>0</v>
      </c>
      <c r="F242" s="17" t="str">
        <f>IF(B242="","",Table1[[#This Row],[Subtotal Cost]]/SUM(Table1[Subtotal Cost]))</f>
        <v/>
      </c>
      <c r="G242" s="18" t="str">
        <f>IF(B242="","",_xlfn.RANK.EQ(Table1[[#This Row],[% Contribution]],Table1[% Contribution]))</f>
        <v/>
      </c>
      <c r="H242" s="17" t="str">
        <f>IF(B242="","",SUMIFS(Table1[% Contribution],Table1[Ranking],"&lt;="&amp;Table1[[#This Row],[Ranking]]))</f>
        <v/>
      </c>
      <c r="I242" s="57" t="str">
        <f>IF(B242="","",_xlfn.SWITCH(TRUE,
  Table1[[#This Row],[Cum Total]] &lt;= 0.8, "A",
  Table1[[#This Row],[Cum Total]] &lt;= 0.95, "B",
  TRUE, "C"))</f>
        <v/>
      </c>
    </row>
    <row r="243" spans="1:9" x14ac:dyDescent="0.25">
      <c r="A243" s="53" t="str">
        <f t="shared" si="9"/>
        <v/>
      </c>
      <c r="B243" s="62"/>
      <c r="C243" s="63"/>
      <c r="D243" s="64"/>
      <c r="E243" s="16">
        <f t="shared" si="11"/>
        <v>0</v>
      </c>
      <c r="F243" s="17" t="str">
        <f>IF(B243="","",Table1[[#This Row],[Subtotal Cost]]/SUM(Table1[Subtotal Cost]))</f>
        <v/>
      </c>
      <c r="G243" s="18" t="str">
        <f>IF(B243="","",_xlfn.RANK.EQ(Table1[[#This Row],[% Contribution]],Table1[% Contribution]))</f>
        <v/>
      </c>
      <c r="H243" s="17" t="str">
        <f>IF(B243="","",SUMIFS(Table1[% Contribution],Table1[Ranking],"&lt;="&amp;Table1[[#This Row],[Ranking]]))</f>
        <v/>
      </c>
      <c r="I243" s="57" t="str">
        <f>IF(B243="","",_xlfn.SWITCH(TRUE,
  Table1[[#This Row],[Cum Total]] &lt;= 0.8, "A",
  Table1[[#This Row],[Cum Total]] &lt;= 0.95, "B",
  TRUE, "C"))</f>
        <v/>
      </c>
    </row>
    <row r="244" spans="1:9" x14ac:dyDescent="0.25">
      <c r="A244" s="53" t="str">
        <f t="shared" si="9"/>
        <v/>
      </c>
      <c r="B244" s="62"/>
      <c r="C244" s="63"/>
      <c r="D244" s="64"/>
      <c r="E244" s="16">
        <f t="shared" si="11"/>
        <v>0</v>
      </c>
      <c r="F244" s="17" t="str">
        <f>IF(B244="","",Table1[[#This Row],[Subtotal Cost]]/SUM(Table1[Subtotal Cost]))</f>
        <v/>
      </c>
      <c r="G244" s="18" t="str">
        <f>IF(B244="","",_xlfn.RANK.EQ(Table1[[#This Row],[% Contribution]],Table1[% Contribution]))</f>
        <v/>
      </c>
      <c r="H244" s="17" t="str">
        <f>IF(B244="","",SUMIFS(Table1[% Contribution],Table1[Ranking],"&lt;="&amp;Table1[[#This Row],[Ranking]]))</f>
        <v/>
      </c>
      <c r="I244" s="57" t="str">
        <f>IF(B244="","",_xlfn.SWITCH(TRUE,
  Table1[[#This Row],[Cum Total]] &lt;= 0.8, "A",
  Table1[[#This Row],[Cum Total]] &lt;= 0.95, "B",
  TRUE, "C"))</f>
        <v/>
      </c>
    </row>
    <row r="245" spans="1:9" x14ac:dyDescent="0.25">
      <c r="A245" s="53" t="str">
        <f t="shared" si="9"/>
        <v/>
      </c>
      <c r="B245" s="62"/>
      <c r="C245" s="63"/>
      <c r="D245" s="64"/>
      <c r="E245" s="16">
        <f t="shared" si="11"/>
        <v>0</v>
      </c>
      <c r="F245" s="17" t="str">
        <f>IF(B245="","",Table1[[#This Row],[Subtotal Cost]]/SUM(Table1[Subtotal Cost]))</f>
        <v/>
      </c>
      <c r="G245" s="18" t="str">
        <f>IF(B245="","",_xlfn.RANK.EQ(Table1[[#This Row],[% Contribution]],Table1[% Contribution]))</f>
        <v/>
      </c>
      <c r="H245" s="17" t="str">
        <f>IF(B245="","",SUMIFS(Table1[% Contribution],Table1[Ranking],"&lt;="&amp;Table1[[#This Row],[Ranking]]))</f>
        <v/>
      </c>
      <c r="I245" s="57" t="str">
        <f>IF(B245="","",_xlfn.SWITCH(TRUE,
  Table1[[#This Row],[Cum Total]] &lt;= 0.8, "A",
  Table1[[#This Row],[Cum Total]] &lt;= 0.95, "B",
  TRUE, "C"))</f>
        <v/>
      </c>
    </row>
    <row r="246" spans="1:9" x14ac:dyDescent="0.25">
      <c r="A246" s="53" t="str">
        <f t="shared" si="9"/>
        <v/>
      </c>
      <c r="B246" s="62"/>
      <c r="C246" s="63"/>
      <c r="D246" s="64"/>
      <c r="E246" s="16">
        <f t="shared" si="11"/>
        <v>0</v>
      </c>
      <c r="F246" s="17" t="str">
        <f>IF(B246="","",Table1[[#This Row],[Subtotal Cost]]/SUM(Table1[Subtotal Cost]))</f>
        <v/>
      </c>
      <c r="G246" s="18" t="str">
        <f>IF(B246="","",_xlfn.RANK.EQ(Table1[[#This Row],[% Contribution]],Table1[% Contribution]))</f>
        <v/>
      </c>
      <c r="H246" s="17" t="str">
        <f>IF(B246="","",SUMIFS(Table1[% Contribution],Table1[Ranking],"&lt;="&amp;Table1[[#This Row],[Ranking]]))</f>
        <v/>
      </c>
      <c r="I246" s="57" t="str">
        <f>IF(B246="","",_xlfn.SWITCH(TRUE,
  Table1[[#This Row],[Cum Total]] &lt;= 0.8, "A",
  Table1[[#This Row],[Cum Total]] &lt;= 0.95, "B",
  TRUE, "C"))</f>
        <v/>
      </c>
    </row>
    <row r="247" spans="1:9" x14ac:dyDescent="0.25">
      <c r="A247" s="53" t="str">
        <f t="shared" si="9"/>
        <v/>
      </c>
      <c r="B247" s="62"/>
      <c r="C247" s="63"/>
      <c r="D247" s="64"/>
      <c r="E247" s="16">
        <f t="shared" si="11"/>
        <v>0</v>
      </c>
      <c r="F247" s="17" t="str">
        <f>IF(B247="","",Table1[[#This Row],[Subtotal Cost]]/SUM(Table1[Subtotal Cost]))</f>
        <v/>
      </c>
      <c r="G247" s="18" t="str">
        <f>IF(B247="","",_xlfn.RANK.EQ(Table1[[#This Row],[% Contribution]],Table1[% Contribution]))</f>
        <v/>
      </c>
      <c r="H247" s="17" t="str">
        <f>IF(B247="","",SUMIFS(Table1[% Contribution],Table1[Ranking],"&lt;="&amp;Table1[[#This Row],[Ranking]]))</f>
        <v/>
      </c>
      <c r="I247" s="57" t="str">
        <f>IF(B247="","",_xlfn.SWITCH(TRUE,
  Table1[[#This Row],[Cum Total]] &lt;= 0.8, "A",
  Table1[[#This Row],[Cum Total]] &lt;= 0.95, "B",
  TRUE, "C"))</f>
        <v/>
      </c>
    </row>
    <row r="248" spans="1:9" x14ac:dyDescent="0.25">
      <c r="A248" s="53" t="str">
        <f t="shared" si="9"/>
        <v/>
      </c>
      <c r="B248" s="62"/>
      <c r="C248" s="63"/>
      <c r="D248" s="64"/>
      <c r="E248" s="16">
        <f t="shared" si="11"/>
        <v>0</v>
      </c>
      <c r="F248" s="17" t="str">
        <f>IF(B248="","",Table1[[#This Row],[Subtotal Cost]]/SUM(Table1[Subtotal Cost]))</f>
        <v/>
      </c>
      <c r="G248" s="18" t="str">
        <f>IF(B248="","",_xlfn.RANK.EQ(Table1[[#This Row],[% Contribution]],Table1[% Contribution]))</f>
        <v/>
      </c>
      <c r="H248" s="17" t="str">
        <f>IF(B248="","",SUMIFS(Table1[% Contribution],Table1[Ranking],"&lt;="&amp;Table1[[#This Row],[Ranking]]))</f>
        <v/>
      </c>
      <c r="I248" s="57" t="str">
        <f>IF(B248="","",_xlfn.SWITCH(TRUE,
  Table1[[#This Row],[Cum Total]] &lt;= 0.8, "A",
  Table1[[#This Row],[Cum Total]] &lt;= 0.95, "B",
  TRUE, "C"))</f>
        <v/>
      </c>
    </row>
    <row r="249" spans="1:9" x14ac:dyDescent="0.25">
      <c r="A249" s="53" t="str">
        <f t="shared" si="9"/>
        <v/>
      </c>
      <c r="B249" s="62"/>
      <c r="C249" s="63"/>
      <c r="D249" s="64"/>
      <c r="E249" s="16">
        <f t="shared" si="11"/>
        <v>0</v>
      </c>
      <c r="F249" s="17" t="str">
        <f>IF(B249="","",Table1[[#This Row],[Subtotal Cost]]/SUM(Table1[Subtotal Cost]))</f>
        <v/>
      </c>
      <c r="G249" s="18" t="str">
        <f>IF(B249="","",_xlfn.RANK.EQ(Table1[[#This Row],[% Contribution]],Table1[% Contribution]))</f>
        <v/>
      </c>
      <c r="H249" s="17" t="str">
        <f>IF(B249="","",SUMIFS(Table1[% Contribution],Table1[Ranking],"&lt;="&amp;Table1[[#This Row],[Ranking]]))</f>
        <v/>
      </c>
      <c r="I249" s="57" t="str">
        <f>IF(B249="","",_xlfn.SWITCH(TRUE,
  Table1[[#This Row],[Cum Total]] &lt;= 0.8, "A",
  Table1[[#This Row],[Cum Total]] &lt;= 0.95, "B",
  TRUE, "C"))</f>
        <v/>
      </c>
    </row>
    <row r="250" spans="1:9" x14ac:dyDescent="0.25">
      <c r="A250" s="53" t="str">
        <f t="shared" si="9"/>
        <v/>
      </c>
      <c r="B250" s="62"/>
      <c r="C250" s="63"/>
      <c r="D250" s="64"/>
      <c r="E250" s="16">
        <f t="shared" si="11"/>
        <v>0</v>
      </c>
      <c r="F250" s="17" t="str">
        <f>IF(B250="","",Table1[[#This Row],[Subtotal Cost]]/SUM(Table1[Subtotal Cost]))</f>
        <v/>
      </c>
      <c r="G250" s="18" t="str">
        <f>IF(B250="","",_xlfn.RANK.EQ(Table1[[#This Row],[% Contribution]],Table1[% Contribution]))</f>
        <v/>
      </c>
      <c r="H250" s="17" t="str">
        <f>IF(B250="","",SUMIFS(Table1[% Contribution],Table1[Ranking],"&lt;="&amp;Table1[[#This Row],[Ranking]]))</f>
        <v/>
      </c>
      <c r="I250" s="57" t="str">
        <f>IF(B250="","",_xlfn.SWITCH(TRUE,
  Table1[[#This Row],[Cum Total]] &lt;= 0.8, "A",
  Table1[[#This Row],[Cum Total]] &lt;= 0.95, "B",
  TRUE, "C"))</f>
        <v/>
      </c>
    </row>
    <row r="251" spans="1:9" x14ac:dyDescent="0.25">
      <c r="A251" s="53" t="str">
        <f t="shared" si="9"/>
        <v/>
      </c>
      <c r="B251" s="62"/>
      <c r="C251" s="63"/>
      <c r="D251" s="64"/>
      <c r="E251" s="16">
        <f t="shared" si="11"/>
        <v>0</v>
      </c>
      <c r="F251" s="17" t="str">
        <f>IF(B251="","",Table1[[#This Row],[Subtotal Cost]]/SUM(Table1[Subtotal Cost]))</f>
        <v/>
      </c>
      <c r="G251" s="18" t="str">
        <f>IF(B251="","",_xlfn.RANK.EQ(Table1[[#This Row],[% Contribution]],Table1[% Contribution]))</f>
        <v/>
      </c>
      <c r="H251" s="17" t="str">
        <f>IF(B251="","",SUMIFS(Table1[% Contribution],Table1[Ranking],"&lt;="&amp;Table1[[#This Row],[Ranking]]))</f>
        <v/>
      </c>
      <c r="I251" s="57" t="str">
        <f>IF(B251="","",_xlfn.SWITCH(TRUE,
  Table1[[#This Row],[Cum Total]] &lt;= 0.8, "A",
  Table1[[#This Row],[Cum Total]] &lt;= 0.95, "B",
  TRUE, "C"))</f>
        <v/>
      </c>
    </row>
    <row r="252" spans="1:9" x14ac:dyDescent="0.25">
      <c r="A252" s="53" t="str">
        <f t="shared" si="9"/>
        <v/>
      </c>
      <c r="B252" s="62"/>
      <c r="C252" s="63"/>
      <c r="D252" s="64"/>
      <c r="E252" s="16">
        <f t="shared" si="11"/>
        <v>0</v>
      </c>
      <c r="F252" s="17" t="str">
        <f>IF(B252="","",Table1[[#This Row],[Subtotal Cost]]/SUM(Table1[Subtotal Cost]))</f>
        <v/>
      </c>
      <c r="G252" s="18" t="str">
        <f>IF(B252="","",_xlfn.RANK.EQ(Table1[[#This Row],[% Contribution]],Table1[% Contribution]))</f>
        <v/>
      </c>
      <c r="H252" s="17" t="str">
        <f>IF(B252="","",SUMIFS(Table1[% Contribution],Table1[Ranking],"&lt;="&amp;Table1[[#This Row],[Ranking]]))</f>
        <v/>
      </c>
      <c r="I252" s="57" t="str">
        <f>IF(B252="","",_xlfn.SWITCH(TRUE,
  Table1[[#This Row],[Cum Total]] &lt;= 0.8, "A",
  Table1[[#This Row],[Cum Total]] &lt;= 0.95, "B",
  TRUE, "C"))</f>
        <v/>
      </c>
    </row>
    <row r="253" spans="1:9" x14ac:dyDescent="0.25">
      <c r="A253" s="53" t="str">
        <f t="shared" si="9"/>
        <v/>
      </c>
      <c r="B253" s="62"/>
      <c r="C253" s="63"/>
      <c r="D253" s="64"/>
      <c r="E253" s="16">
        <f t="shared" si="11"/>
        <v>0</v>
      </c>
      <c r="F253" s="17" t="str">
        <f>IF(B253="","",Table1[[#This Row],[Subtotal Cost]]/SUM(Table1[Subtotal Cost]))</f>
        <v/>
      </c>
      <c r="G253" s="18" t="str">
        <f>IF(B253="","",_xlfn.RANK.EQ(Table1[[#This Row],[% Contribution]],Table1[% Contribution]))</f>
        <v/>
      </c>
      <c r="H253" s="17" t="str">
        <f>IF(B253="","",SUMIFS(Table1[% Contribution],Table1[Ranking],"&lt;="&amp;Table1[[#This Row],[Ranking]]))</f>
        <v/>
      </c>
      <c r="I253" s="57" t="str">
        <f>IF(B253="","",_xlfn.SWITCH(TRUE,
  Table1[[#This Row],[Cum Total]] &lt;= 0.8, "A",
  Table1[[#This Row],[Cum Total]] &lt;= 0.95, "B",
  TRUE, "C"))</f>
        <v/>
      </c>
    </row>
    <row r="254" spans="1:9" x14ac:dyDescent="0.25">
      <c r="A254" s="53" t="str">
        <f t="shared" si="9"/>
        <v/>
      </c>
      <c r="B254" s="62"/>
      <c r="C254" s="63"/>
      <c r="D254" s="64"/>
      <c r="E254" s="16">
        <f t="shared" si="11"/>
        <v>0</v>
      </c>
      <c r="F254" s="17" t="str">
        <f>IF(B254="","",Table1[[#This Row],[Subtotal Cost]]/SUM(Table1[Subtotal Cost]))</f>
        <v/>
      </c>
      <c r="G254" s="18" t="str">
        <f>IF(B254="","",_xlfn.RANK.EQ(Table1[[#This Row],[% Contribution]],Table1[% Contribution]))</f>
        <v/>
      </c>
      <c r="H254" s="17" t="str">
        <f>IF(B254="","",SUMIFS(Table1[% Contribution],Table1[Ranking],"&lt;="&amp;Table1[[#This Row],[Ranking]]))</f>
        <v/>
      </c>
      <c r="I254" s="57" t="str">
        <f>IF(B254="","",_xlfn.SWITCH(TRUE,
  Table1[[#This Row],[Cum Total]] &lt;= 0.8, "A",
  Table1[[#This Row],[Cum Total]] &lt;= 0.95, "B",
  TRUE, "C"))</f>
        <v/>
      </c>
    </row>
    <row r="255" spans="1:9" x14ac:dyDescent="0.25">
      <c r="A255" s="53" t="str">
        <f t="shared" si="9"/>
        <v/>
      </c>
      <c r="B255" s="62"/>
      <c r="C255" s="63"/>
      <c r="D255" s="64"/>
      <c r="E255" s="16">
        <f t="shared" si="11"/>
        <v>0</v>
      </c>
      <c r="F255" s="17" t="str">
        <f>IF(B255="","",Table1[[#This Row],[Subtotal Cost]]/SUM(Table1[Subtotal Cost]))</f>
        <v/>
      </c>
      <c r="G255" s="18" t="str">
        <f>IF(B255="","",_xlfn.RANK.EQ(Table1[[#This Row],[% Contribution]],Table1[% Contribution]))</f>
        <v/>
      </c>
      <c r="H255" s="17" t="str">
        <f>IF(B255="","",SUMIFS(Table1[% Contribution],Table1[Ranking],"&lt;="&amp;Table1[[#This Row],[Ranking]]))</f>
        <v/>
      </c>
      <c r="I255" s="57" t="str">
        <f>IF(B255="","",_xlfn.SWITCH(TRUE,
  Table1[[#This Row],[Cum Total]] &lt;= 0.8, "A",
  Table1[[#This Row],[Cum Total]] &lt;= 0.95, "B",
  TRUE, "C"))</f>
        <v/>
      </c>
    </row>
    <row r="256" spans="1:9" x14ac:dyDescent="0.25">
      <c r="A256" s="53" t="str">
        <f t="shared" si="9"/>
        <v/>
      </c>
      <c r="B256" s="62"/>
      <c r="C256" s="63"/>
      <c r="D256" s="64"/>
      <c r="E256" s="16">
        <f t="shared" si="11"/>
        <v>0</v>
      </c>
      <c r="F256" s="17" t="str">
        <f>IF(B256="","",Table1[[#This Row],[Subtotal Cost]]/SUM(Table1[Subtotal Cost]))</f>
        <v/>
      </c>
      <c r="G256" s="18" t="str">
        <f>IF(B256="","",_xlfn.RANK.EQ(Table1[[#This Row],[% Contribution]],Table1[% Contribution]))</f>
        <v/>
      </c>
      <c r="H256" s="17" t="str">
        <f>IF(B256="","",SUMIFS(Table1[% Contribution],Table1[Ranking],"&lt;="&amp;Table1[[#This Row],[Ranking]]))</f>
        <v/>
      </c>
      <c r="I256" s="57" t="str">
        <f>IF(B256="","",_xlfn.SWITCH(TRUE,
  Table1[[#This Row],[Cum Total]] &lt;= 0.8, "A",
  Table1[[#This Row],[Cum Total]] &lt;= 0.95, "B",
  TRUE, "C"))</f>
        <v/>
      </c>
    </row>
    <row r="257" spans="1:9" x14ac:dyDescent="0.25">
      <c r="A257" s="53" t="str">
        <f t="shared" si="9"/>
        <v/>
      </c>
      <c r="B257" s="62"/>
      <c r="C257" s="63"/>
      <c r="D257" s="64"/>
      <c r="E257" s="16">
        <f t="shared" si="11"/>
        <v>0</v>
      </c>
      <c r="F257" s="17" t="str">
        <f>IF(B257="","",Table1[[#This Row],[Subtotal Cost]]/SUM(Table1[Subtotal Cost]))</f>
        <v/>
      </c>
      <c r="G257" s="18" t="str">
        <f>IF(B257="","",_xlfn.RANK.EQ(Table1[[#This Row],[% Contribution]],Table1[% Contribution]))</f>
        <v/>
      </c>
      <c r="H257" s="17" t="str">
        <f>IF(B257="","",SUMIFS(Table1[% Contribution],Table1[Ranking],"&lt;="&amp;Table1[[#This Row],[Ranking]]))</f>
        <v/>
      </c>
      <c r="I257" s="57" t="str">
        <f>IF(B257="","",_xlfn.SWITCH(TRUE,
  Table1[[#This Row],[Cum Total]] &lt;= 0.8, "A",
  Table1[[#This Row],[Cum Total]] &lt;= 0.95, "B",
  TRUE, "C"))</f>
        <v/>
      </c>
    </row>
    <row r="258" spans="1:9" x14ac:dyDescent="0.25">
      <c r="A258" s="53" t="str">
        <f t="shared" si="9"/>
        <v/>
      </c>
      <c r="B258" s="62"/>
      <c r="C258" s="63"/>
      <c r="D258" s="64"/>
      <c r="E258" s="16">
        <f t="shared" si="11"/>
        <v>0</v>
      </c>
      <c r="F258" s="17" t="str">
        <f>IF(B258="","",Table1[[#This Row],[Subtotal Cost]]/SUM(Table1[Subtotal Cost]))</f>
        <v/>
      </c>
      <c r="G258" s="18" t="str">
        <f>IF(B258="","",_xlfn.RANK.EQ(Table1[[#This Row],[% Contribution]],Table1[% Contribution]))</f>
        <v/>
      </c>
      <c r="H258" s="17" t="str">
        <f>IF(B258="","",SUMIFS(Table1[% Contribution],Table1[Ranking],"&lt;="&amp;Table1[[#This Row],[Ranking]]))</f>
        <v/>
      </c>
      <c r="I258" s="57" t="str">
        <f>IF(B258="","",_xlfn.SWITCH(TRUE,
  Table1[[#This Row],[Cum Total]] &lt;= 0.8, "A",
  Table1[[#This Row],[Cum Total]] &lt;= 0.95, "B",
  TRUE, "C"))</f>
        <v/>
      </c>
    </row>
    <row r="259" spans="1:9" x14ac:dyDescent="0.25">
      <c r="A259" s="53" t="str">
        <f t="shared" si="9"/>
        <v/>
      </c>
      <c r="B259" s="62"/>
      <c r="C259" s="63"/>
      <c r="D259" s="64"/>
      <c r="E259" s="16">
        <f t="shared" si="11"/>
        <v>0</v>
      </c>
      <c r="F259" s="17" t="str">
        <f>IF(B259="","",Table1[[#This Row],[Subtotal Cost]]/SUM(Table1[Subtotal Cost]))</f>
        <v/>
      </c>
      <c r="G259" s="18" t="str">
        <f>IF(B259="","",_xlfn.RANK.EQ(Table1[[#This Row],[% Contribution]],Table1[% Contribution]))</f>
        <v/>
      </c>
      <c r="H259" s="17" t="str">
        <f>IF(B259="","",SUMIFS(Table1[% Contribution],Table1[Ranking],"&lt;="&amp;Table1[[#This Row],[Ranking]]))</f>
        <v/>
      </c>
      <c r="I259" s="57" t="str">
        <f>IF(B259="","",_xlfn.SWITCH(TRUE,
  Table1[[#This Row],[Cum Total]] &lt;= 0.8, "A",
  Table1[[#This Row],[Cum Total]] &lt;= 0.95, "B",
  TRUE, "C"))</f>
        <v/>
      </c>
    </row>
    <row r="260" spans="1:9" x14ac:dyDescent="0.25">
      <c r="A260" s="53" t="str">
        <f t="shared" si="9"/>
        <v/>
      </c>
      <c r="B260" s="62"/>
      <c r="C260" s="63"/>
      <c r="D260" s="64"/>
      <c r="E260" s="16">
        <f t="shared" si="11"/>
        <v>0</v>
      </c>
      <c r="F260" s="17" t="str">
        <f>IF(B260="","",Table1[[#This Row],[Subtotal Cost]]/SUM(Table1[Subtotal Cost]))</f>
        <v/>
      </c>
      <c r="G260" s="18" t="str">
        <f>IF(B260="","",_xlfn.RANK.EQ(Table1[[#This Row],[% Contribution]],Table1[% Contribution]))</f>
        <v/>
      </c>
      <c r="H260" s="17" t="str">
        <f>IF(B260="","",SUMIFS(Table1[% Contribution],Table1[Ranking],"&lt;="&amp;Table1[[#This Row],[Ranking]]))</f>
        <v/>
      </c>
      <c r="I260" s="57" t="str">
        <f>IF(B260="","",_xlfn.SWITCH(TRUE,
  Table1[[#This Row],[Cum Total]] &lt;= 0.8, "A",
  Table1[[#This Row],[Cum Total]] &lt;= 0.95, "B",
  TRUE, "C"))</f>
        <v/>
      </c>
    </row>
    <row r="261" spans="1:9" x14ac:dyDescent="0.25">
      <c r="A261" s="53" t="str">
        <f t="shared" ref="A261:A324" si="12">IF(B261&lt;&gt;"",ROW()-4,"")</f>
        <v/>
      </c>
      <c r="B261" s="62"/>
      <c r="C261" s="63"/>
      <c r="D261" s="64"/>
      <c r="E261" s="16">
        <f t="shared" si="11"/>
        <v>0</v>
      </c>
      <c r="F261" s="17" t="str">
        <f>IF(B261="","",Table1[[#This Row],[Subtotal Cost]]/SUM(Table1[Subtotal Cost]))</f>
        <v/>
      </c>
      <c r="G261" s="18" t="str">
        <f>IF(B261="","",_xlfn.RANK.EQ(Table1[[#This Row],[% Contribution]],Table1[% Contribution]))</f>
        <v/>
      </c>
      <c r="H261" s="17" t="str">
        <f>IF(B261="","",SUMIFS(Table1[% Contribution],Table1[Ranking],"&lt;="&amp;Table1[[#This Row],[Ranking]]))</f>
        <v/>
      </c>
      <c r="I261" s="57" t="str">
        <f>IF(B261="","",_xlfn.SWITCH(TRUE,
  Table1[[#This Row],[Cum Total]] &lt;= 0.8, "A",
  Table1[[#This Row],[Cum Total]] &lt;= 0.95, "B",
  TRUE, "C"))</f>
        <v/>
      </c>
    </row>
    <row r="262" spans="1:9" x14ac:dyDescent="0.25">
      <c r="A262" s="53" t="str">
        <f t="shared" si="12"/>
        <v/>
      </c>
      <c r="B262" s="62"/>
      <c r="C262" s="63"/>
      <c r="D262" s="64"/>
      <c r="E262" s="16">
        <f t="shared" ref="E262:E293" si="13">IF(COUNTA(B262:D262)=3,D262 * C262,0)</f>
        <v>0</v>
      </c>
      <c r="F262" s="17" t="str">
        <f>IF(B262="","",Table1[[#This Row],[Subtotal Cost]]/SUM(Table1[Subtotal Cost]))</f>
        <v/>
      </c>
      <c r="G262" s="18" t="str">
        <f>IF(B262="","",_xlfn.RANK.EQ(Table1[[#This Row],[% Contribution]],Table1[% Contribution]))</f>
        <v/>
      </c>
      <c r="H262" s="17" t="str">
        <f>IF(B262="","",SUMIFS(Table1[% Contribution],Table1[Ranking],"&lt;="&amp;Table1[[#This Row],[Ranking]]))</f>
        <v/>
      </c>
      <c r="I262" s="57" t="str">
        <f>IF(B262="","",_xlfn.SWITCH(TRUE,
  Table1[[#This Row],[Cum Total]] &lt;= 0.8, "A",
  Table1[[#This Row],[Cum Total]] &lt;= 0.95, "B",
  TRUE, "C"))</f>
        <v/>
      </c>
    </row>
    <row r="263" spans="1:9" x14ac:dyDescent="0.25">
      <c r="A263" s="53" t="str">
        <f t="shared" si="12"/>
        <v/>
      </c>
      <c r="B263" s="62"/>
      <c r="C263" s="63"/>
      <c r="D263" s="64"/>
      <c r="E263" s="16">
        <f t="shared" si="13"/>
        <v>0</v>
      </c>
      <c r="F263" s="17" t="str">
        <f>IF(B263="","",Table1[[#This Row],[Subtotal Cost]]/SUM(Table1[Subtotal Cost]))</f>
        <v/>
      </c>
      <c r="G263" s="18" t="str">
        <f>IF(B263="","",_xlfn.RANK.EQ(Table1[[#This Row],[% Contribution]],Table1[% Contribution]))</f>
        <v/>
      </c>
      <c r="H263" s="17" t="str">
        <f>IF(B263="","",SUMIFS(Table1[% Contribution],Table1[Ranking],"&lt;="&amp;Table1[[#This Row],[Ranking]]))</f>
        <v/>
      </c>
      <c r="I263" s="57" t="str">
        <f>IF(B263="","",_xlfn.SWITCH(TRUE,
  Table1[[#This Row],[Cum Total]] &lt;= 0.8, "A",
  Table1[[#This Row],[Cum Total]] &lt;= 0.95, "B",
  TRUE, "C"))</f>
        <v/>
      </c>
    </row>
    <row r="264" spans="1:9" x14ac:dyDescent="0.25">
      <c r="A264" s="53" t="str">
        <f t="shared" si="12"/>
        <v/>
      </c>
      <c r="B264" s="62"/>
      <c r="C264" s="63"/>
      <c r="D264" s="64"/>
      <c r="E264" s="16">
        <f t="shared" si="13"/>
        <v>0</v>
      </c>
      <c r="F264" s="17" t="str">
        <f>IF(B264="","",Table1[[#This Row],[Subtotal Cost]]/SUM(Table1[Subtotal Cost]))</f>
        <v/>
      </c>
      <c r="G264" s="18" t="str">
        <f>IF(B264="","",_xlfn.RANK.EQ(Table1[[#This Row],[% Contribution]],Table1[% Contribution]))</f>
        <v/>
      </c>
      <c r="H264" s="17" t="str">
        <f>IF(B264="","",SUMIFS(Table1[% Contribution],Table1[Ranking],"&lt;="&amp;Table1[[#This Row],[Ranking]]))</f>
        <v/>
      </c>
      <c r="I264" s="57" t="str">
        <f>IF(B264="","",_xlfn.SWITCH(TRUE,
  Table1[[#This Row],[Cum Total]] &lt;= 0.8, "A",
  Table1[[#This Row],[Cum Total]] &lt;= 0.95, "B",
  TRUE, "C"))</f>
        <v/>
      </c>
    </row>
    <row r="265" spans="1:9" x14ac:dyDescent="0.25">
      <c r="A265" s="53" t="str">
        <f t="shared" si="12"/>
        <v/>
      </c>
      <c r="B265" s="62"/>
      <c r="C265" s="63"/>
      <c r="D265" s="64"/>
      <c r="E265" s="16">
        <f t="shared" si="13"/>
        <v>0</v>
      </c>
      <c r="F265" s="17" t="str">
        <f>IF(B265="","",Table1[[#This Row],[Subtotal Cost]]/SUM(Table1[Subtotal Cost]))</f>
        <v/>
      </c>
      <c r="G265" s="18" t="str">
        <f>IF(B265="","",_xlfn.RANK.EQ(Table1[[#This Row],[% Contribution]],Table1[% Contribution]))</f>
        <v/>
      </c>
      <c r="H265" s="17" t="str">
        <f>IF(B265="","",SUMIFS(Table1[% Contribution],Table1[Ranking],"&lt;="&amp;Table1[[#This Row],[Ranking]]))</f>
        <v/>
      </c>
      <c r="I265" s="57" t="str">
        <f>IF(B265="","",_xlfn.SWITCH(TRUE,
  Table1[[#This Row],[Cum Total]] &lt;= 0.8, "A",
  Table1[[#This Row],[Cum Total]] &lt;= 0.95, "B",
  TRUE, "C"))</f>
        <v/>
      </c>
    </row>
    <row r="266" spans="1:9" x14ac:dyDescent="0.25">
      <c r="A266" s="53" t="str">
        <f t="shared" si="12"/>
        <v/>
      </c>
      <c r="B266" s="62"/>
      <c r="C266" s="63"/>
      <c r="D266" s="64"/>
      <c r="E266" s="16">
        <f t="shared" si="13"/>
        <v>0</v>
      </c>
      <c r="F266" s="17" t="str">
        <f>IF(B266="","",Table1[[#This Row],[Subtotal Cost]]/SUM(Table1[Subtotal Cost]))</f>
        <v/>
      </c>
      <c r="G266" s="18" t="str">
        <f>IF(B266="","",_xlfn.RANK.EQ(Table1[[#This Row],[% Contribution]],Table1[% Contribution]))</f>
        <v/>
      </c>
      <c r="H266" s="17" t="str">
        <f>IF(B266="","",SUMIFS(Table1[% Contribution],Table1[Ranking],"&lt;="&amp;Table1[[#This Row],[Ranking]]))</f>
        <v/>
      </c>
      <c r="I266" s="57" t="str">
        <f>IF(B266="","",_xlfn.SWITCH(TRUE,
  Table1[[#This Row],[Cum Total]] &lt;= 0.8, "A",
  Table1[[#This Row],[Cum Total]] &lt;= 0.95, "B",
  TRUE, "C"))</f>
        <v/>
      </c>
    </row>
    <row r="267" spans="1:9" x14ac:dyDescent="0.25">
      <c r="A267" s="53" t="str">
        <f t="shared" si="12"/>
        <v/>
      </c>
      <c r="B267" s="62"/>
      <c r="C267" s="63"/>
      <c r="D267" s="64"/>
      <c r="E267" s="16">
        <f t="shared" si="13"/>
        <v>0</v>
      </c>
      <c r="F267" s="17" t="str">
        <f>IF(B267="","",Table1[[#This Row],[Subtotal Cost]]/SUM(Table1[Subtotal Cost]))</f>
        <v/>
      </c>
      <c r="G267" s="18" t="str">
        <f>IF(B267="","",_xlfn.RANK.EQ(Table1[[#This Row],[% Contribution]],Table1[% Contribution]))</f>
        <v/>
      </c>
      <c r="H267" s="17" t="str">
        <f>IF(B267="","",SUMIFS(Table1[% Contribution],Table1[Ranking],"&lt;="&amp;Table1[[#This Row],[Ranking]]))</f>
        <v/>
      </c>
      <c r="I267" s="57" t="str">
        <f>IF(B267="","",_xlfn.SWITCH(TRUE,
  Table1[[#This Row],[Cum Total]] &lt;= 0.8, "A",
  Table1[[#This Row],[Cum Total]] &lt;= 0.95, "B",
  TRUE, "C"))</f>
        <v/>
      </c>
    </row>
    <row r="268" spans="1:9" x14ac:dyDescent="0.25">
      <c r="A268" s="53" t="str">
        <f t="shared" si="12"/>
        <v/>
      </c>
      <c r="B268" s="62"/>
      <c r="C268" s="63"/>
      <c r="D268" s="64"/>
      <c r="E268" s="16">
        <f t="shared" si="13"/>
        <v>0</v>
      </c>
      <c r="F268" s="17" t="str">
        <f>IF(B268="","",Table1[[#This Row],[Subtotal Cost]]/SUM(Table1[Subtotal Cost]))</f>
        <v/>
      </c>
      <c r="G268" s="18" t="str">
        <f>IF(B268="","",_xlfn.RANK.EQ(Table1[[#This Row],[% Contribution]],Table1[% Contribution]))</f>
        <v/>
      </c>
      <c r="H268" s="17" t="str">
        <f>IF(B268="","",SUMIFS(Table1[% Contribution],Table1[Ranking],"&lt;="&amp;Table1[[#This Row],[Ranking]]))</f>
        <v/>
      </c>
      <c r="I268" s="57" t="str">
        <f>IF(B268="","",_xlfn.SWITCH(TRUE,
  Table1[[#This Row],[Cum Total]] &lt;= 0.8, "A",
  Table1[[#This Row],[Cum Total]] &lt;= 0.95, "B",
  TRUE, "C"))</f>
        <v/>
      </c>
    </row>
    <row r="269" spans="1:9" x14ac:dyDescent="0.25">
      <c r="A269" s="53" t="str">
        <f t="shared" si="12"/>
        <v/>
      </c>
      <c r="B269" s="62"/>
      <c r="C269" s="63"/>
      <c r="D269" s="64"/>
      <c r="E269" s="16">
        <f t="shared" si="13"/>
        <v>0</v>
      </c>
      <c r="F269" s="17" t="str">
        <f>IF(B269="","",Table1[[#This Row],[Subtotal Cost]]/SUM(Table1[Subtotal Cost]))</f>
        <v/>
      </c>
      <c r="G269" s="18" t="str">
        <f>IF(B269="","",_xlfn.RANK.EQ(Table1[[#This Row],[% Contribution]],Table1[% Contribution]))</f>
        <v/>
      </c>
      <c r="H269" s="17" t="str">
        <f>IF(B269="","",SUMIFS(Table1[% Contribution],Table1[Ranking],"&lt;="&amp;Table1[[#This Row],[Ranking]]))</f>
        <v/>
      </c>
      <c r="I269" s="57" t="str">
        <f>IF(B269="","",_xlfn.SWITCH(TRUE,
  Table1[[#This Row],[Cum Total]] &lt;= 0.8, "A",
  Table1[[#This Row],[Cum Total]] &lt;= 0.95, "B",
  TRUE, "C"))</f>
        <v/>
      </c>
    </row>
    <row r="270" spans="1:9" x14ac:dyDescent="0.25">
      <c r="A270" s="53" t="str">
        <f t="shared" si="12"/>
        <v/>
      </c>
      <c r="B270" s="62"/>
      <c r="C270" s="63"/>
      <c r="D270" s="64"/>
      <c r="E270" s="16">
        <f t="shared" si="13"/>
        <v>0</v>
      </c>
      <c r="F270" s="17" t="str">
        <f>IF(B270="","",Table1[[#This Row],[Subtotal Cost]]/SUM(Table1[Subtotal Cost]))</f>
        <v/>
      </c>
      <c r="G270" s="18" t="str">
        <f>IF(B270="","",_xlfn.RANK.EQ(Table1[[#This Row],[% Contribution]],Table1[% Contribution]))</f>
        <v/>
      </c>
      <c r="H270" s="17" t="str">
        <f>IF(B270="","",SUMIFS(Table1[% Contribution],Table1[Ranking],"&lt;="&amp;Table1[[#This Row],[Ranking]]))</f>
        <v/>
      </c>
      <c r="I270" s="57" t="str">
        <f>IF(B270="","",_xlfn.SWITCH(TRUE,
  Table1[[#This Row],[Cum Total]] &lt;= 0.8, "A",
  Table1[[#This Row],[Cum Total]] &lt;= 0.95, "B",
  TRUE, "C"))</f>
        <v/>
      </c>
    </row>
    <row r="271" spans="1:9" x14ac:dyDescent="0.25">
      <c r="A271" s="53" t="str">
        <f t="shared" si="12"/>
        <v/>
      </c>
      <c r="B271" s="62"/>
      <c r="C271" s="63"/>
      <c r="D271" s="64"/>
      <c r="E271" s="16">
        <f t="shared" si="13"/>
        <v>0</v>
      </c>
      <c r="F271" s="17" t="str">
        <f>IF(B271="","",Table1[[#This Row],[Subtotal Cost]]/SUM(Table1[Subtotal Cost]))</f>
        <v/>
      </c>
      <c r="G271" s="18" t="str">
        <f>IF(B271="","",_xlfn.RANK.EQ(Table1[[#This Row],[% Contribution]],Table1[% Contribution]))</f>
        <v/>
      </c>
      <c r="H271" s="17" t="str">
        <f>IF(B271="","",SUMIFS(Table1[% Contribution],Table1[Ranking],"&lt;="&amp;Table1[[#This Row],[Ranking]]))</f>
        <v/>
      </c>
      <c r="I271" s="57" t="str">
        <f>IF(B271="","",_xlfn.SWITCH(TRUE,
  Table1[[#This Row],[Cum Total]] &lt;= 0.8, "A",
  Table1[[#This Row],[Cum Total]] &lt;= 0.95, "B",
  TRUE, "C"))</f>
        <v/>
      </c>
    </row>
    <row r="272" spans="1:9" x14ac:dyDescent="0.25">
      <c r="A272" s="53" t="str">
        <f t="shared" si="12"/>
        <v/>
      </c>
      <c r="B272" s="62"/>
      <c r="C272" s="63"/>
      <c r="D272" s="64"/>
      <c r="E272" s="16">
        <f t="shared" si="13"/>
        <v>0</v>
      </c>
      <c r="F272" s="17" t="str">
        <f>IF(B272="","",Table1[[#This Row],[Subtotal Cost]]/SUM(Table1[Subtotal Cost]))</f>
        <v/>
      </c>
      <c r="G272" s="18" t="str">
        <f>IF(B272="","",_xlfn.RANK.EQ(Table1[[#This Row],[% Contribution]],Table1[% Contribution]))</f>
        <v/>
      </c>
      <c r="H272" s="17" t="str">
        <f>IF(B272="","",SUMIFS(Table1[% Contribution],Table1[Ranking],"&lt;="&amp;Table1[[#This Row],[Ranking]]))</f>
        <v/>
      </c>
      <c r="I272" s="57" t="str">
        <f>IF(B272="","",_xlfn.SWITCH(TRUE,
  Table1[[#This Row],[Cum Total]] &lt;= 0.8, "A",
  Table1[[#This Row],[Cum Total]] &lt;= 0.95, "B",
  TRUE, "C"))</f>
        <v/>
      </c>
    </row>
    <row r="273" spans="1:9" x14ac:dyDescent="0.25">
      <c r="A273" s="53" t="str">
        <f t="shared" si="12"/>
        <v/>
      </c>
      <c r="B273" s="62"/>
      <c r="C273" s="63"/>
      <c r="D273" s="64"/>
      <c r="E273" s="16">
        <f t="shared" si="13"/>
        <v>0</v>
      </c>
      <c r="F273" s="17" t="str">
        <f>IF(B273="","",Table1[[#This Row],[Subtotal Cost]]/SUM(Table1[Subtotal Cost]))</f>
        <v/>
      </c>
      <c r="G273" s="18" t="str">
        <f>IF(B273="","",_xlfn.RANK.EQ(Table1[[#This Row],[% Contribution]],Table1[% Contribution]))</f>
        <v/>
      </c>
      <c r="H273" s="17" t="str">
        <f>IF(B273="","",SUMIFS(Table1[% Contribution],Table1[Ranking],"&lt;="&amp;Table1[[#This Row],[Ranking]]))</f>
        <v/>
      </c>
      <c r="I273" s="57" t="str">
        <f>IF(B273="","",_xlfn.SWITCH(TRUE,
  Table1[[#This Row],[Cum Total]] &lt;= 0.8, "A",
  Table1[[#This Row],[Cum Total]] &lt;= 0.95, "B",
  TRUE, "C"))</f>
        <v/>
      </c>
    </row>
    <row r="274" spans="1:9" x14ac:dyDescent="0.25">
      <c r="A274" s="53" t="str">
        <f t="shared" si="12"/>
        <v/>
      </c>
      <c r="B274" s="62"/>
      <c r="C274" s="63"/>
      <c r="D274" s="64"/>
      <c r="E274" s="16">
        <f t="shared" si="13"/>
        <v>0</v>
      </c>
      <c r="F274" s="17" t="str">
        <f>IF(B274="","",Table1[[#This Row],[Subtotal Cost]]/SUM(Table1[Subtotal Cost]))</f>
        <v/>
      </c>
      <c r="G274" s="18" t="str">
        <f>IF(B274="","",_xlfn.RANK.EQ(Table1[[#This Row],[% Contribution]],Table1[% Contribution]))</f>
        <v/>
      </c>
      <c r="H274" s="17" t="str">
        <f>IF(B274="","",SUMIFS(Table1[% Contribution],Table1[Ranking],"&lt;="&amp;Table1[[#This Row],[Ranking]]))</f>
        <v/>
      </c>
      <c r="I274" s="57" t="str">
        <f>IF(B274="","",_xlfn.SWITCH(TRUE,
  Table1[[#This Row],[Cum Total]] &lt;= 0.8, "A",
  Table1[[#This Row],[Cum Total]] &lt;= 0.95, "B",
  TRUE, "C"))</f>
        <v/>
      </c>
    </row>
    <row r="275" spans="1:9" x14ac:dyDescent="0.25">
      <c r="A275" s="53" t="str">
        <f t="shared" si="12"/>
        <v/>
      </c>
      <c r="B275" s="62"/>
      <c r="C275" s="63"/>
      <c r="D275" s="64"/>
      <c r="E275" s="16">
        <f t="shared" si="13"/>
        <v>0</v>
      </c>
      <c r="F275" s="17" t="str">
        <f>IF(B275="","",Table1[[#This Row],[Subtotal Cost]]/SUM(Table1[Subtotal Cost]))</f>
        <v/>
      </c>
      <c r="G275" s="18" t="str">
        <f>IF(B275="","",_xlfn.RANK.EQ(Table1[[#This Row],[% Contribution]],Table1[% Contribution]))</f>
        <v/>
      </c>
      <c r="H275" s="17" t="str">
        <f>IF(B275="","",SUMIFS(Table1[% Contribution],Table1[Ranking],"&lt;="&amp;Table1[[#This Row],[Ranking]]))</f>
        <v/>
      </c>
      <c r="I275" s="57" t="str">
        <f>IF(B275="","",_xlfn.SWITCH(TRUE,
  Table1[[#This Row],[Cum Total]] &lt;= 0.8, "A",
  Table1[[#This Row],[Cum Total]] &lt;= 0.95, "B",
  TRUE, "C"))</f>
        <v/>
      </c>
    </row>
    <row r="276" spans="1:9" x14ac:dyDescent="0.25">
      <c r="A276" s="53" t="str">
        <f t="shared" si="12"/>
        <v/>
      </c>
      <c r="B276" s="62"/>
      <c r="C276" s="63"/>
      <c r="D276" s="64"/>
      <c r="E276" s="16">
        <f t="shared" si="13"/>
        <v>0</v>
      </c>
      <c r="F276" s="17" t="str">
        <f>IF(B276="","",Table1[[#This Row],[Subtotal Cost]]/SUM(Table1[Subtotal Cost]))</f>
        <v/>
      </c>
      <c r="G276" s="18" t="str">
        <f>IF(B276="","",_xlfn.RANK.EQ(Table1[[#This Row],[% Contribution]],Table1[% Contribution]))</f>
        <v/>
      </c>
      <c r="H276" s="17" t="str">
        <f>IF(B276="","",SUMIFS(Table1[% Contribution],Table1[Ranking],"&lt;="&amp;Table1[[#This Row],[Ranking]]))</f>
        <v/>
      </c>
      <c r="I276" s="57" t="str">
        <f>IF(B276="","",_xlfn.SWITCH(TRUE,
  Table1[[#This Row],[Cum Total]] &lt;= 0.8, "A",
  Table1[[#This Row],[Cum Total]] &lt;= 0.95, "B",
  TRUE, "C"))</f>
        <v/>
      </c>
    </row>
    <row r="277" spans="1:9" x14ac:dyDescent="0.25">
      <c r="A277" s="53" t="str">
        <f t="shared" si="12"/>
        <v/>
      </c>
      <c r="B277" s="62"/>
      <c r="C277" s="63"/>
      <c r="D277" s="64"/>
      <c r="E277" s="16">
        <f t="shared" si="13"/>
        <v>0</v>
      </c>
      <c r="F277" s="17" t="str">
        <f>IF(B277="","",Table1[[#This Row],[Subtotal Cost]]/SUM(Table1[Subtotal Cost]))</f>
        <v/>
      </c>
      <c r="G277" s="18" t="str">
        <f>IF(B277="","",_xlfn.RANK.EQ(Table1[[#This Row],[% Contribution]],Table1[% Contribution]))</f>
        <v/>
      </c>
      <c r="H277" s="17" t="str">
        <f>IF(B277="","",SUMIFS(Table1[% Contribution],Table1[Ranking],"&lt;="&amp;Table1[[#This Row],[Ranking]]))</f>
        <v/>
      </c>
      <c r="I277" s="57" t="str">
        <f>IF(B277="","",_xlfn.SWITCH(TRUE,
  Table1[[#This Row],[Cum Total]] &lt;= 0.8, "A",
  Table1[[#This Row],[Cum Total]] &lt;= 0.95, "B",
  TRUE, "C"))</f>
        <v/>
      </c>
    </row>
    <row r="278" spans="1:9" x14ac:dyDescent="0.25">
      <c r="A278" s="53" t="str">
        <f t="shared" si="12"/>
        <v/>
      </c>
      <c r="B278" s="62"/>
      <c r="C278" s="63"/>
      <c r="D278" s="64"/>
      <c r="E278" s="16">
        <f t="shared" si="13"/>
        <v>0</v>
      </c>
      <c r="F278" s="17" t="str">
        <f>IF(B278="","",Table1[[#This Row],[Subtotal Cost]]/SUM(Table1[Subtotal Cost]))</f>
        <v/>
      </c>
      <c r="G278" s="18" t="str">
        <f>IF(B278="","",_xlfn.RANK.EQ(Table1[[#This Row],[% Contribution]],Table1[% Contribution]))</f>
        <v/>
      </c>
      <c r="H278" s="17" t="str">
        <f>IF(B278="","",SUMIFS(Table1[% Contribution],Table1[Ranking],"&lt;="&amp;Table1[[#This Row],[Ranking]]))</f>
        <v/>
      </c>
      <c r="I278" s="57" t="str">
        <f>IF(B278="","",_xlfn.SWITCH(TRUE,
  Table1[[#This Row],[Cum Total]] &lt;= 0.8, "A",
  Table1[[#This Row],[Cum Total]] &lt;= 0.95, "B",
  TRUE, "C"))</f>
        <v/>
      </c>
    </row>
    <row r="279" spans="1:9" x14ac:dyDescent="0.25">
      <c r="A279" s="53" t="str">
        <f t="shared" si="12"/>
        <v/>
      </c>
      <c r="B279" s="62"/>
      <c r="C279" s="63"/>
      <c r="D279" s="64"/>
      <c r="E279" s="16">
        <f t="shared" si="13"/>
        <v>0</v>
      </c>
      <c r="F279" s="17" t="str">
        <f>IF(B279="","",Table1[[#This Row],[Subtotal Cost]]/SUM(Table1[Subtotal Cost]))</f>
        <v/>
      </c>
      <c r="G279" s="18" t="str">
        <f>IF(B279="","",_xlfn.RANK.EQ(Table1[[#This Row],[% Contribution]],Table1[% Contribution]))</f>
        <v/>
      </c>
      <c r="H279" s="17" t="str">
        <f>IF(B279="","",SUMIFS(Table1[% Contribution],Table1[Ranking],"&lt;="&amp;Table1[[#This Row],[Ranking]]))</f>
        <v/>
      </c>
      <c r="I279" s="57" t="str">
        <f>IF(B279="","",_xlfn.SWITCH(TRUE,
  Table1[[#This Row],[Cum Total]] &lt;= 0.8, "A",
  Table1[[#This Row],[Cum Total]] &lt;= 0.95, "B",
  TRUE, "C"))</f>
        <v/>
      </c>
    </row>
    <row r="280" spans="1:9" x14ac:dyDescent="0.25">
      <c r="A280" s="53" t="str">
        <f t="shared" si="12"/>
        <v/>
      </c>
      <c r="B280" s="62"/>
      <c r="C280" s="63"/>
      <c r="D280" s="64"/>
      <c r="E280" s="16">
        <f t="shared" si="13"/>
        <v>0</v>
      </c>
      <c r="F280" s="17" t="str">
        <f>IF(B280="","",Table1[[#This Row],[Subtotal Cost]]/SUM(Table1[Subtotal Cost]))</f>
        <v/>
      </c>
      <c r="G280" s="18" t="str">
        <f>IF(B280="","",_xlfn.RANK.EQ(Table1[[#This Row],[% Contribution]],Table1[% Contribution]))</f>
        <v/>
      </c>
      <c r="H280" s="17" t="str">
        <f>IF(B280="","",SUMIFS(Table1[% Contribution],Table1[Ranking],"&lt;="&amp;Table1[[#This Row],[Ranking]]))</f>
        <v/>
      </c>
      <c r="I280" s="57" t="str">
        <f>IF(B280="","",_xlfn.SWITCH(TRUE,
  Table1[[#This Row],[Cum Total]] &lt;= 0.8, "A",
  Table1[[#This Row],[Cum Total]] &lt;= 0.95, "B",
  TRUE, "C"))</f>
        <v/>
      </c>
    </row>
    <row r="281" spans="1:9" x14ac:dyDescent="0.25">
      <c r="A281" s="53" t="str">
        <f t="shared" si="12"/>
        <v/>
      </c>
      <c r="B281" s="62"/>
      <c r="C281" s="63"/>
      <c r="D281" s="64"/>
      <c r="E281" s="16">
        <f t="shared" si="13"/>
        <v>0</v>
      </c>
      <c r="F281" s="17" t="str">
        <f>IF(B281="","",Table1[[#This Row],[Subtotal Cost]]/SUM(Table1[Subtotal Cost]))</f>
        <v/>
      </c>
      <c r="G281" s="18" t="str">
        <f>IF(B281="","",_xlfn.RANK.EQ(Table1[[#This Row],[% Contribution]],Table1[% Contribution]))</f>
        <v/>
      </c>
      <c r="H281" s="17" t="str">
        <f>IF(B281="","",SUMIFS(Table1[% Contribution],Table1[Ranking],"&lt;="&amp;Table1[[#This Row],[Ranking]]))</f>
        <v/>
      </c>
      <c r="I281" s="57" t="str">
        <f>IF(B281="","",_xlfn.SWITCH(TRUE,
  Table1[[#This Row],[Cum Total]] &lt;= 0.8, "A",
  Table1[[#This Row],[Cum Total]] &lt;= 0.95, "B",
  TRUE, "C"))</f>
        <v/>
      </c>
    </row>
    <row r="282" spans="1:9" x14ac:dyDescent="0.25">
      <c r="A282" s="53" t="str">
        <f t="shared" si="12"/>
        <v/>
      </c>
      <c r="B282" s="62"/>
      <c r="C282" s="63"/>
      <c r="D282" s="64"/>
      <c r="E282" s="16">
        <f t="shared" si="13"/>
        <v>0</v>
      </c>
      <c r="F282" s="17" t="str">
        <f>IF(B282="","",Table1[[#This Row],[Subtotal Cost]]/SUM(Table1[Subtotal Cost]))</f>
        <v/>
      </c>
      <c r="G282" s="18" t="str">
        <f>IF(B282="","",_xlfn.RANK.EQ(Table1[[#This Row],[% Contribution]],Table1[% Contribution]))</f>
        <v/>
      </c>
      <c r="H282" s="17" t="str">
        <f>IF(B282="","",SUMIFS(Table1[% Contribution],Table1[Ranking],"&lt;="&amp;Table1[[#This Row],[Ranking]]))</f>
        <v/>
      </c>
      <c r="I282" s="57" t="str">
        <f>IF(B282="","",_xlfn.SWITCH(TRUE,
  Table1[[#This Row],[Cum Total]] &lt;= 0.8, "A",
  Table1[[#This Row],[Cum Total]] &lt;= 0.95, "B",
  TRUE, "C"))</f>
        <v/>
      </c>
    </row>
    <row r="283" spans="1:9" x14ac:dyDescent="0.25">
      <c r="A283" s="53" t="str">
        <f t="shared" si="12"/>
        <v/>
      </c>
      <c r="B283" s="62"/>
      <c r="C283" s="63"/>
      <c r="D283" s="64"/>
      <c r="E283" s="16">
        <f t="shared" si="13"/>
        <v>0</v>
      </c>
      <c r="F283" s="17" t="str">
        <f>IF(B283="","",Table1[[#This Row],[Subtotal Cost]]/SUM(Table1[Subtotal Cost]))</f>
        <v/>
      </c>
      <c r="G283" s="18" t="str">
        <f>IF(B283="","",_xlfn.RANK.EQ(Table1[[#This Row],[% Contribution]],Table1[% Contribution]))</f>
        <v/>
      </c>
      <c r="H283" s="17" t="str">
        <f>IF(B283="","",SUMIFS(Table1[% Contribution],Table1[Ranking],"&lt;="&amp;Table1[[#This Row],[Ranking]]))</f>
        <v/>
      </c>
      <c r="I283" s="57" t="str">
        <f>IF(B283="","",_xlfn.SWITCH(TRUE,
  Table1[[#This Row],[Cum Total]] &lt;= 0.8, "A",
  Table1[[#This Row],[Cum Total]] &lt;= 0.95, "B",
  TRUE, "C"))</f>
        <v/>
      </c>
    </row>
    <row r="284" spans="1:9" x14ac:dyDescent="0.25">
      <c r="A284" s="53" t="str">
        <f t="shared" si="12"/>
        <v/>
      </c>
      <c r="B284" s="62"/>
      <c r="C284" s="63"/>
      <c r="D284" s="64"/>
      <c r="E284" s="16">
        <f t="shared" si="13"/>
        <v>0</v>
      </c>
      <c r="F284" s="17" t="str">
        <f>IF(B284="","",Table1[[#This Row],[Subtotal Cost]]/SUM(Table1[Subtotal Cost]))</f>
        <v/>
      </c>
      <c r="G284" s="18" t="str">
        <f>IF(B284="","",_xlfn.RANK.EQ(Table1[[#This Row],[% Contribution]],Table1[% Contribution]))</f>
        <v/>
      </c>
      <c r="H284" s="17" t="str">
        <f>IF(B284="","",SUMIFS(Table1[% Contribution],Table1[Ranking],"&lt;="&amp;Table1[[#This Row],[Ranking]]))</f>
        <v/>
      </c>
      <c r="I284" s="57" t="str">
        <f>IF(B284="","",_xlfn.SWITCH(TRUE,
  Table1[[#This Row],[Cum Total]] &lt;= 0.8, "A",
  Table1[[#This Row],[Cum Total]] &lt;= 0.95, "B",
  TRUE, "C"))</f>
        <v/>
      </c>
    </row>
    <row r="285" spans="1:9" x14ac:dyDescent="0.25">
      <c r="A285" s="53" t="str">
        <f t="shared" si="12"/>
        <v/>
      </c>
      <c r="B285" s="62"/>
      <c r="C285" s="63"/>
      <c r="D285" s="64"/>
      <c r="E285" s="16">
        <f t="shared" si="13"/>
        <v>0</v>
      </c>
      <c r="F285" s="17" t="str">
        <f>IF(B285="","",Table1[[#This Row],[Subtotal Cost]]/SUM(Table1[Subtotal Cost]))</f>
        <v/>
      </c>
      <c r="G285" s="18" t="str">
        <f>IF(B285="","",_xlfn.RANK.EQ(Table1[[#This Row],[% Contribution]],Table1[% Contribution]))</f>
        <v/>
      </c>
      <c r="H285" s="17" t="str">
        <f>IF(B285="","",SUMIFS(Table1[% Contribution],Table1[Ranking],"&lt;="&amp;Table1[[#This Row],[Ranking]]))</f>
        <v/>
      </c>
      <c r="I285" s="57" t="str">
        <f>IF(B285="","",_xlfn.SWITCH(TRUE,
  Table1[[#This Row],[Cum Total]] &lt;= 0.8, "A",
  Table1[[#This Row],[Cum Total]] &lt;= 0.95, "B",
  TRUE, "C"))</f>
        <v/>
      </c>
    </row>
    <row r="286" spans="1:9" x14ac:dyDescent="0.25">
      <c r="A286" s="53" t="str">
        <f t="shared" si="12"/>
        <v/>
      </c>
      <c r="B286" s="62"/>
      <c r="C286" s="63"/>
      <c r="D286" s="64"/>
      <c r="E286" s="16">
        <f t="shared" si="13"/>
        <v>0</v>
      </c>
      <c r="F286" s="17" t="str">
        <f>IF(B286="","",Table1[[#This Row],[Subtotal Cost]]/SUM(Table1[Subtotal Cost]))</f>
        <v/>
      </c>
      <c r="G286" s="18" t="str">
        <f>IF(B286="","",_xlfn.RANK.EQ(Table1[[#This Row],[% Contribution]],Table1[% Contribution]))</f>
        <v/>
      </c>
      <c r="H286" s="17" t="str">
        <f>IF(B286="","",SUMIFS(Table1[% Contribution],Table1[Ranking],"&lt;="&amp;Table1[[#This Row],[Ranking]]))</f>
        <v/>
      </c>
      <c r="I286" s="57" t="str">
        <f>IF(B286="","",_xlfn.SWITCH(TRUE,
  Table1[[#This Row],[Cum Total]] &lt;= 0.8, "A",
  Table1[[#This Row],[Cum Total]] &lt;= 0.95, "B",
  TRUE, "C"))</f>
        <v/>
      </c>
    </row>
    <row r="287" spans="1:9" x14ac:dyDescent="0.25">
      <c r="A287" s="53" t="str">
        <f t="shared" si="12"/>
        <v/>
      </c>
      <c r="B287" s="62"/>
      <c r="C287" s="63"/>
      <c r="D287" s="64"/>
      <c r="E287" s="16">
        <f t="shared" si="13"/>
        <v>0</v>
      </c>
      <c r="F287" s="17" t="str">
        <f>IF(B287="","",Table1[[#This Row],[Subtotal Cost]]/SUM(Table1[Subtotal Cost]))</f>
        <v/>
      </c>
      <c r="G287" s="18" t="str">
        <f>IF(B287="","",_xlfn.RANK.EQ(Table1[[#This Row],[% Contribution]],Table1[% Contribution]))</f>
        <v/>
      </c>
      <c r="H287" s="17" t="str">
        <f>IF(B287="","",SUMIFS(Table1[% Contribution],Table1[Ranking],"&lt;="&amp;Table1[[#This Row],[Ranking]]))</f>
        <v/>
      </c>
      <c r="I287" s="57" t="str">
        <f>IF(B287="","",_xlfn.SWITCH(TRUE,
  Table1[[#This Row],[Cum Total]] &lt;= 0.8, "A",
  Table1[[#This Row],[Cum Total]] &lt;= 0.95, "B",
  TRUE, "C"))</f>
        <v/>
      </c>
    </row>
    <row r="288" spans="1:9" x14ac:dyDescent="0.25">
      <c r="A288" s="53" t="str">
        <f t="shared" si="12"/>
        <v/>
      </c>
      <c r="B288" s="62"/>
      <c r="C288" s="63"/>
      <c r="D288" s="64"/>
      <c r="E288" s="16">
        <f t="shared" si="13"/>
        <v>0</v>
      </c>
      <c r="F288" s="17" t="str">
        <f>IF(B288="","",Table1[[#This Row],[Subtotal Cost]]/SUM(Table1[Subtotal Cost]))</f>
        <v/>
      </c>
      <c r="G288" s="18" t="str">
        <f>IF(B288="","",_xlfn.RANK.EQ(Table1[[#This Row],[% Contribution]],Table1[% Contribution]))</f>
        <v/>
      </c>
      <c r="H288" s="17" t="str">
        <f>IF(B288="","",SUMIFS(Table1[% Contribution],Table1[Ranking],"&lt;="&amp;Table1[[#This Row],[Ranking]]))</f>
        <v/>
      </c>
      <c r="I288" s="57" t="str">
        <f>IF(B288="","",_xlfn.SWITCH(TRUE,
  Table1[[#This Row],[Cum Total]] &lt;= 0.8, "A",
  Table1[[#This Row],[Cum Total]] &lt;= 0.95, "B",
  TRUE, "C"))</f>
        <v/>
      </c>
    </row>
    <row r="289" spans="1:9" x14ac:dyDescent="0.25">
      <c r="A289" s="53" t="str">
        <f t="shared" si="12"/>
        <v/>
      </c>
      <c r="B289" s="62"/>
      <c r="C289" s="63"/>
      <c r="D289" s="64"/>
      <c r="E289" s="16">
        <f t="shared" si="13"/>
        <v>0</v>
      </c>
      <c r="F289" s="17" t="str">
        <f>IF(B289="","",Table1[[#This Row],[Subtotal Cost]]/SUM(Table1[Subtotal Cost]))</f>
        <v/>
      </c>
      <c r="G289" s="18" t="str">
        <f>IF(B289="","",_xlfn.RANK.EQ(Table1[[#This Row],[% Contribution]],Table1[% Contribution]))</f>
        <v/>
      </c>
      <c r="H289" s="17" t="str">
        <f>IF(B289="","",SUMIFS(Table1[% Contribution],Table1[Ranking],"&lt;="&amp;Table1[[#This Row],[Ranking]]))</f>
        <v/>
      </c>
      <c r="I289" s="57" t="str">
        <f>IF(B289="","",_xlfn.SWITCH(TRUE,
  Table1[[#This Row],[Cum Total]] &lt;= 0.8, "A",
  Table1[[#This Row],[Cum Total]] &lt;= 0.95, "B",
  TRUE, "C"))</f>
        <v/>
      </c>
    </row>
    <row r="290" spans="1:9" x14ac:dyDescent="0.25">
      <c r="A290" s="53" t="str">
        <f t="shared" si="12"/>
        <v/>
      </c>
      <c r="B290" s="62"/>
      <c r="C290" s="63"/>
      <c r="D290" s="64"/>
      <c r="E290" s="16">
        <f t="shared" si="13"/>
        <v>0</v>
      </c>
      <c r="F290" s="17" t="str">
        <f>IF(B290="","",Table1[[#This Row],[Subtotal Cost]]/SUM(Table1[Subtotal Cost]))</f>
        <v/>
      </c>
      <c r="G290" s="18" t="str">
        <f>IF(B290="","",_xlfn.RANK.EQ(Table1[[#This Row],[% Contribution]],Table1[% Contribution]))</f>
        <v/>
      </c>
      <c r="H290" s="17" t="str">
        <f>IF(B290="","",SUMIFS(Table1[% Contribution],Table1[Ranking],"&lt;="&amp;Table1[[#This Row],[Ranking]]))</f>
        <v/>
      </c>
      <c r="I290" s="57" t="str">
        <f>IF(B290="","",_xlfn.SWITCH(TRUE,
  Table1[[#This Row],[Cum Total]] &lt;= 0.8, "A",
  Table1[[#This Row],[Cum Total]] &lt;= 0.95, "B",
  TRUE, "C"))</f>
        <v/>
      </c>
    </row>
    <row r="291" spans="1:9" x14ac:dyDescent="0.25">
      <c r="A291" s="53" t="str">
        <f t="shared" si="12"/>
        <v/>
      </c>
      <c r="B291" s="62"/>
      <c r="C291" s="63"/>
      <c r="D291" s="64"/>
      <c r="E291" s="16">
        <f t="shared" si="13"/>
        <v>0</v>
      </c>
      <c r="F291" s="17" t="str">
        <f>IF(B291="","",Table1[[#This Row],[Subtotal Cost]]/SUM(Table1[Subtotal Cost]))</f>
        <v/>
      </c>
      <c r="G291" s="18" t="str">
        <f>IF(B291="","",_xlfn.RANK.EQ(Table1[[#This Row],[% Contribution]],Table1[% Contribution]))</f>
        <v/>
      </c>
      <c r="H291" s="17" t="str">
        <f>IF(B291="","",SUMIFS(Table1[% Contribution],Table1[Ranking],"&lt;="&amp;Table1[[#This Row],[Ranking]]))</f>
        <v/>
      </c>
      <c r="I291" s="57" t="str">
        <f>IF(B291="","",_xlfn.SWITCH(TRUE,
  Table1[[#This Row],[Cum Total]] &lt;= 0.8, "A",
  Table1[[#This Row],[Cum Total]] &lt;= 0.95, "B",
  TRUE, "C"))</f>
        <v/>
      </c>
    </row>
    <row r="292" spans="1:9" x14ac:dyDescent="0.25">
      <c r="A292" s="53" t="str">
        <f t="shared" si="12"/>
        <v/>
      </c>
      <c r="B292" s="62"/>
      <c r="C292" s="63"/>
      <c r="D292" s="64"/>
      <c r="E292" s="16">
        <f t="shared" si="13"/>
        <v>0</v>
      </c>
      <c r="F292" s="17" t="str">
        <f>IF(B292="","",Table1[[#This Row],[Subtotal Cost]]/SUM(Table1[Subtotal Cost]))</f>
        <v/>
      </c>
      <c r="G292" s="18" t="str">
        <f>IF(B292="","",_xlfn.RANK.EQ(Table1[[#This Row],[% Contribution]],Table1[% Contribution]))</f>
        <v/>
      </c>
      <c r="H292" s="17" t="str">
        <f>IF(B292="","",SUMIFS(Table1[% Contribution],Table1[Ranking],"&lt;="&amp;Table1[[#This Row],[Ranking]]))</f>
        <v/>
      </c>
      <c r="I292" s="57" t="str">
        <f>IF(B292="","",_xlfn.SWITCH(TRUE,
  Table1[[#This Row],[Cum Total]] &lt;= 0.8, "A",
  Table1[[#This Row],[Cum Total]] &lt;= 0.95, "B",
  TRUE, "C"))</f>
        <v/>
      </c>
    </row>
    <row r="293" spans="1:9" x14ac:dyDescent="0.25">
      <c r="A293" s="53" t="str">
        <f t="shared" si="12"/>
        <v/>
      </c>
      <c r="B293" s="62"/>
      <c r="C293" s="63"/>
      <c r="D293" s="64"/>
      <c r="E293" s="16">
        <f t="shared" si="13"/>
        <v>0</v>
      </c>
      <c r="F293" s="17" t="str">
        <f>IF(B293="","",Table1[[#This Row],[Subtotal Cost]]/SUM(Table1[Subtotal Cost]))</f>
        <v/>
      </c>
      <c r="G293" s="18" t="str">
        <f>IF(B293="","",_xlfn.RANK.EQ(Table1[[#This Row],[% Contribution]],Table1[% Contribution]))</f>
        <v/>
      </c>
      <c r="H293" s="17" t="str">
        <f>IF(B293="","",SUMIFS(Table1[% Contribution],Table1[Ranking],"&lt;="&amp;Table1[[#This Row],[Ranking]]))</f>
        <v/>
      </c>
      <c r="I293" s="57" t="str">
        <f>IF(B293="","",_xlfn.SWITCH(TRUE,
  Table1[[#This Row],[Cum Total]] &lt;= 0.8, "A",
  Table1[[#This Row],[Cum Total]] &lt;= 0.95, "B",
  TRUE, "C"))</f>
        <v/>
      </c>
    </row>
    <row r="294" spans="1:9" x14ac:dyDescent="0.25">
      <c r="A294" s="53" t="str">
        <f t="shared" si="12"/>
        <v/>
      </c>
      <c r="B294" s="62"/>
      <c r="C294" s="63"/>
      <c r="D294" s="64"/>
      <c r="E294" s="16">
        <f t="shared" ref="E294:E325" si="14">IF(COUNTA(B294:D294)=3,D294 * C294,0)</f>
        <v>0</v>
      </c>
      <c r="F294" s="17" t="str">
        <f>IF(B294="","",Table1[[#This Row],[Subtotal Cost]]/SUM(Table1[Subtotal Cost]))</f>
        <v/>
      </c>
      <c r="G294" s="18" t="str">
        <f>IF(B294="","",_xlfn.RANK.EQ(Table1[[#This Row],[% Contribution]],Table1[% Contribution]))</f>
        <v/>
      </c>
      <c r="H294" s="17" t="str">
        <f>IF(B294="","",SUMIFS(Table1[% Contribution],Table1[Ranking],"&lt;="&amp;Table1[[#This Row],[Ranking]]))</f>
        <v/>
      </c>
      <c r="I294" s="57" t="str">
        <f>IF(B294="","",_xlfn.SWITCH(TRUE,
  Table1[[#This Row],[Cum Total]] &lt;= 0.8, "A",
  Table1[[#This Row],[Cum Total]] &lt;= 0.95, "B",
  TRUE, "C"))</f>
        <v/>
      </c>
    </row>
    <row r="295" spans="1:9" x14ac:dyDescent="0.25">
      <c r="A295" s="53" t="str">
        <f t="shared" si="12"/>
        <v/>
      </c>
      <c r="B295" s="62"/>
      <c r="C295" s="63"/>
      <c r="D295" s="64"/>
      <c r="E295" s="16">
        <f t="shared" si="14"/>
        <v>0</v>
      </c>
      <c r="F295" s="17" t="str">
        <f>IF(B295="","",Table1[[#This Row],[Subtotal Cost]]/SUM(Table1[Subtotal Cost]))</f>
        <v/>
      </c>
      <c r="G295" s="18" t="str">
        <f>IF(B295="","",_xlfn.RANK.EQ(Table1[[#This Row],[% Contribution]],Table1[% Contribution]))</f>
        <v/>
      </c>
      <c r="H295" s="17" t="str">
        <f>IF(B295="","",SUMIFS(Table1[% Contribution],Table1[Ranking],"&lt;="&amp;Table1[[#This Row],[Ranking]]))</f>
        <v/>
      </c>
      <c r="I295" s="57" t="str">
        <f>IF(B295="","",_xlfn.SWITCH(TRUE,
  Table1[[#This Row],[Cum Total]] &lt;= 0.8, "A",
  Table1[[#This Row],[Cum Total]] &lt;= 0.95, "B",
  TRUE, "C"))</f>
        <v/>
      </c>
    </row>
    <row r="296" spans="1:9" x14ac:dyDescent="0.25">
      <c r="A296" s="53" t="str">
        <f t="shared" si="12"/>
        <v/>
      </c>
      <c r="B296" s="62"/>
      <c r="C296" s="63"/>
      <c r="D296" s="64"/>
      <c r="E296" s="16">
        <f t="shared" si="14"/>
        <v>0</v>
      </c>
      <c r="F296" s="17" t="str">
        <f>IF(B296="","",Table1[[#This Row],[Subtotal Cost]]/SUM(Table1[Subtotal Cost]))</f>
        <v/>
      </c>
      <c r="G296" s="18" t="str">
        <f>IF(B296="","",_xlfn.RANK.EQ(Table1[[#This Row],[% Contribution]],Table1[% Contribution]))</f>
        <v/>
      </c>
      <c r="H296" s="17" t="str">
        <f>IF(B296="","",SUMIFS(Table1[% Contribution],Table1[Ranking],"&lt;="&amp;Table1[[#This Row],[Ranking]]))</f>
        <v/>
      </c>
      <c r="I296" s="57" t="str">
        <f>IF(B296="","",_xlfn.SWITCH(TRUE,
  Table1[[#This Row],[Cum Total]] &lt;= 0.8, "A",
  Table1[[#This Row],[Cum Total]] &lt;= 0.95, "B",
  TRUE, "C"))</f>
        <v/>
      </c>
    </row>
    <row r="297" spans="1:9" x14ac:dyDescent="0.25">
      <c r="A297" s="53" t="str">
        <f t="shared" si="12"/>
        <v/>
      </c>
      <c r="B297" s="62"/>
      <c r="C297" s="63"/>
      <c r="D297" s="64"/>
      <c r="E297" s="16">
        <f t="shared" si="14"/>
        <v>0</v>
      </c>
      <c r="F297" s="17" t="str">
        <f>IF(B297="","",Table1[[#This Row],[Subtotal Cost]]/SUM(Table1[Subtotal Cost]))</f>
        <v/>
      </c>
      <c r="G297" s="18" t="str">
        <f>IF(B297="","",_xlfn.RANK.EQ(Table1[[#This Row],[% Contribution]],Table1[% Contribution]))</f>
        <v/>
      </c>
      <c r="H297" s="17" t="str">
        <f>IF(B297="","",SUMIFS(Table1[% Contribution],Table1[Ranking],"&lt;="&amp;Table1[[#This Row],[Ranking]]))</f>
        <v/>
      </c>
      <c r="I297" s="57" t="str">
        <f>IF(B297="","",_xlfn.SWITCH(TRUE,
  Table1[[#This Row],[Cum Total]] &lt;= 0.8, "A",
  Table1[[#This Row],[Cum Total]] &lt;= 0.95, "B",
  TRUE, "C"))</f>
        <v/>
      </c>
    </row>
    <row r="298" spans="1:9" x14ac:dyDescent="0.25">
      <c r="A298" s="53" t="str">
        <f t="shared" si="12"/>
        <v/>
      </c>
      <c r="B298" s="62"/>
      <c r="C298" s="63"/>
      <c r="D298" s="64"/>
      <c r="E298" s="16">
        <f t="shared" si="14"/>
        <v>0</v>
      </c>
      <c r="F298" s="17" t="str">
        <f>IF(B298="","",Table1[[#This Row],[Subtotal Cost]]/SUM(Table1[Subtotal Cost]))</f>
        <v/>
      </c>
      <c r="G298" s="18" t="str">
        <f>IF(B298="","",_xlfn.RANK.EQ(Table1[[#This Row],[% Contribution]],Table1[% Contribution]))</f>
        <v/>
      </c>
      <c r="H298" s="17" t="str">
        <f>IF(B298="","",SUMIFS(Table1[% Contribution],Table1[Ranking],"&lt;="&amp;Table1[[#This Row],[Ranking]]))</f>
        <v/>
      </c>
      <c r="I298" s="57" t="str">
        <f>IF(B298="","",_xlfn.SWITCH(TRUE,
  Table1[[#This Row],[Cum Total]] &lt;= 0.8, "A",
  Table1[[#This Row],[Cum Total]] &lt;= 0.95, "B",
  TRUE, "C"))</f>
        <v/>
      </c>
    </row>
    <row r="299" spans="1:9" x14ac:dyDescent="0.25">
      <c r="A299" s="53" t="str">
        <f t="shared" si="12"/>
        <v/>
      </c>
      <c r="B299" s="62"/>
      <c r="C299" s="63"/>
      <c r="D299" s="64"/>
      <c r="E299" s="16">
        <f t="shared" si="14"/>
        <v>0</v>
      </c>
      <c r="F299" s="17" t="str">
        <f>IF(B299="","",Table1[[#This Row],[Subtotal Cost]]/SUM(Table1[Subtotal Cost]))</f>
        <v/>
      </c>
      <c r="G299" s="18" t="str">
        <f>IF(B299="","",_xlfn.RANK.EQ(Table1[[#This Row],[% Contribution]],Table1[% Contribution]))</f>
        <v/>
      </c>
      <c r="H299" s="17" t="str">
        <f>IF(B299="","",SUMIFS(Table1[% Contribution],Table1[Ranking],"&lt;="&amp;Table1[[#This Row],[Ranking]]))</f>
        <v/>
      </c>
      <c r="I299" s="57" t="str">
        <f>IF(B299="","",_xlfn.SWITCH(TRUE,
  Table1[[#This Row],[Cum Total]] &lt;= 0.8, "A",
  Table1[[#This Row],[Cum Total]] &lt;= 0.95, "B",
  TRUE, "C"))</f>
        <v/>
      </c>
    </row>
    <row r="300" spans="1:9" x14ac:dyDescent="0.25">
      <c r="A300" s="53" t="str">
        <f t="shared" si="12"/>
        <v/>
      </c>
      <c r="B300" s="62"/>
      <c r="C300" s="63"/>
      <c r="D300" s="64"/>
      <c r="E300" s="16">
        <f t="shared" si="14"/>
        <v>0</v>
      </c>
      <c r="F300" s="17" t="str">
        <f>IF(B300="","",Table1[[#This Row],[Subtotal Cost]]/SUM(Table1[Subtotal Cost]))</f>
        <v/>
      </c>
      <c r="G300" s="18" t="str">
        <f>IF(B300="","",_xlfn.RANK.EQ(Table1[[#This Row],[% Contribution]],Table1[% Contribution]))</f>
        <v/>
      </c>
      <c r="H300" s="17" t="str">
        <f>IF(B300="","",SUMIFS(Table1[% Contribution],Table1[Ranking],"&lt;="&amp;Table1[[#This Row],[Ranking]]))</f>
        <v/>
      </c>
      <c r="I300" s="57" t="str">
        <f>IF(B300="","",_xlfn.SWITCH(TRUE,
  Table1[[#This Row],[Cum Total]] &lt;= 0.8, "A",
  Table1[[#This Row],[Cum Total]] &lt;= 0.95, "B",
  TRUE, "C"))</f>
        <v/>
      </c>
    </row>
    <row r="301" spans="1:9" x14ac:dyDescent="0.25">
      <c r="A301" s="53" t="str">
        <f t="shared" si="12"/>
        <v/>
      </c>
      <c r="B301" s="62"/>
      <c r="C301" s="63"/>
      <c r="D301" s="64"/>
      <c r="E301" s="16">
        <f t="shared" si="14"/>
        <v>0</v>
      </c>
      <c r="F301" s="17" t="str">
        <f>IF(B301="","",Table1[[#This Row],[Subtotal Cost]]/SUM(Table1[Subtotal Cost]))</f>
        <v/>
      </c>
      <c r="G301" s="18" t="str">
        <f>IF(B301="","",_xlfn.RANK.EQ(Table1[[#This Row],[% Contribution]],Table1[% Contribution]))</f>
        <v/>
      </c>
      <c r="H301" s="17" t="str">
        <f>IF(B301="","",SUMIFS(Table1[% Contribution],Table1[Ranking],"&lt;="&amp;Table1[[#This Row],[Ranking]]))</f>
        <v/>
      </c>
      <c r="I301" s="57" t="str">
        <f>IF(B301="","",_xlfn.SWITCH(TRUE,
  Table1[[#This Row],[Cum Total]] &lt;= 0.8, "A",
  Table1[[#This Row],[Cum Total]] &lt;= 0.95, "B",
  TRUE, "C"))</f>
        <v/>
      </c>
    </row>
    <row r="302" spans="1:9" x14ac:dyDescent="0.25">
      <c r="A302" s="53" t="str">
        <f t="shared" si="12"/>
        <v/>
      </c>
      <c r="B302" s="62"/>
      <c r="C302" s="63"/>
      <c r="D302" s="64"/>
      <c r="E302" s="16">
        <f t="shared" si="14"/>
        <v>0</v>
      </c>
      <c r="F302" s="17" t="str">
        <f>IF(B302="","",Table1[[#This Row],[Subtotal Cost]]/SUM(Table1[Subtotal Cost]))</f>
        <v/>
      </c>
      <c r="G302" s="18" t="str">
        <f>IF(B302="","",_xlfn.RANK.EQ(Table1[[#This Row],[% Contribution]],Table1[% Contribution]))</f>
        <v/>
      </c>
      <c r="H302" s="17" t="str">
        <f>IF(B302="","",SUMIFS(Table1[% Contribution],Table1[Ranking],"&lt;="&amp;Table1[[#This Row],[Ranking]]))</f>
        <v/>
      </c>
      <c r="I302" s="57" t="str">
        <f>IF(B302="","",_xlfn.SWITCH(TRUE,
  Table1[[#This Row],[Cum Total]] &lt;= 0.8, "A",
  Table1[[#This Row],[Cum Total]] &lt;= 0.95, "B",
  TRUE, "C"))</f>
        <v/>
      </c>
    </row>
    <row r="303" spans="1:9" x14ac:dyDescent="0.25">
      <c r="A303" s="53" t="str">
        <f t="shared" si="12"/>
        <v/>
      </c>
      <c r="B303" s="62"/>
      <c r="C303" s="63"/>
      <c r="D303" s="64"/>
      <c r="E303" s="16">
        <f t="shared" si="14"/>
        <v>0</v>
      </c>
      <c r="F303" s="17" t="str">
        <f>IF(B303="","",Table1[[#This Row],[Subtotal Cost]]/SUM(Table1[Subtotal Cost]))</f>
        <v/>
      </c>
      <c r="G303" s="18" t="str">
        <f>IF(B303="","",_xlfn.RANK.EQ(Table1[[#This Row],[% Contribution]],Table1[% Contribution]))</f>
        <v/>
      </c>
      <c r="H303" s="17" t="str">
        <f>IF(B303="","",SUMIFS(Table1[% Contribution],Table1[Ranking],"&lt;="&amp;Table1[[#This Row],[Ranking]]))</f>
        <v/>
      </c>
      <c r="I303" s="57" t="str">
        <f>IF(B303="","",_xlfn.SWITCH(TRUE,
  Table1[[#This Row],[Cum Total]] &lt;= 0.8, "A",
  Table1[[#This Row],[Cum Total]] &lt;= 0.95, "B",
  TRUE, "C"))</f>
        <v/>
      </c>
    </row>
    <row r="304" spans="1:9" x14ac:dyDescent="0.25">
      <c r="A304" s="53" t="str">
        <f t="shared" si="12"/>
        <v/>
      </c>
      <c r="B304" s="62"/>
      <c r="C304" s="63"/>
      <c r="D304" s="64"/>
      <c r="E304" s="16">
        <f t="shared" si="14"/>
        <v>0</v>
      </c>
      <c r="F304" s="17" t="str">
        <f>IF(B304="","",Table1[[#This Row],[Subtotal Cost]]/SUM(Table1[Subtotal Cost]))</f>
        <v/>
      </c>
      <c r="G304" s="18" t="str">
        <f>IF(B304="","",_xlfn.RANK.EQ(Table1[[#This Row],[% Contribution]],Table1[% Contribution]))</f>
        <v/>
      </c>
      <c r="H304" s="17" t="str">
        <f>IF(B304="","",SUMIFS(Table1[% Contribution],Table1[Ranking],"&lt;="&amp;Table1[[#This Row],[Ranking]]))</f>
        <v/>
      </c>
      <c r="I304" s="57" t="str">
        <f>IF(B304="","",_xlfn.SWITCH(TRUE,
  Table1[[#This Row],[Cum Total]] &lt;= 0.8, "A",
  Table1[[#This Row],[Cum Total]] &lt;= 0.95, "B",
  TRUE, "C"))</f>
        <v/>
      </c>
    </row>
    <row r="305" spans="1:9" x14ac:dyDescent="0.25">
      <c r="A305" s="53" t="str">
        <f t="shared" si="12"/>
        <v/>
      </c>
      <c r="B305" s="62"/>
      <c r="C305" s="63"/>
      <c r="D305" s="64"/>
      <c r="E305" s="16">
        <f t="shared" si="14"/>
        <v>0</v>
      </c>
      <c r="F305" s="17" t="str">
        <f>IF(B305="","",Table1[[#This Row],[Subtotal Cost]]/SUM(Table1[Subtotal Cost]))</f>
        <v/>
      </c>
      <c r="G305" s="18" t="str">
        <f>IF(B305="","",_xlfn.RANK.EQ(Table1[[#This Row],[% Contribution]],Table1[% Contribution]))</f>
        <v/>
      </c>
      <c r="H305" s="17" t="str">
        <f>IF(B305="","",SUMIFS(Table1[% Contribution],Table1[Ranking],"&lt;="&amp;Table1[[#This Row],[Ranking]]))</f>
        <v/>
      </c>
      <c r="I305" s="57" t="str">
        <f>IF(B305="","",_xlfn.SWITCH(TRUE,
  Table1[[#This Row],[Cum Total]] &lt;= 0.8, "A",
  Table1[[#This Row],[Cum Total]] &lt;= 0.95, "B",
  TRUE, "C"))</f>
        <v/>
      </c>
    </row>
    <row r="306" spans="1:9" x14ac:dyDescent="0.25">
      <c r="A306" s="53" t="str">
        <f t="shared" si="12"/>
        <v/>
      </c>
      <c r="B306" s="62"/>
      <c r="C306" s="63"/>
      <c r="D306" s="64"/>
      <c r="E306" s="16">
        <f t="shared" si="14"/>
        <v>0</v>
      </c>
      <c r="F306" s="17" t="str">
        <f>IF(B306="","",Table1[[#This Row],[Subtotal Cost]]/SUM(Table1[Subtotal Cost]))</f>
        <v/>
      </c>
      <c r="G306" s="18" t="str">
        <f>IF(B306="","",_xlfn.RANK.EQ(Table1[[#This Row],[% Contribution]],Table1[% Contribution]))</f>
        <v/>
      </c>
      <c r="H306" s="17" t="str">
        <f>IF(B306="","",SUMIFS(Table1[% Contribution],Table1[Ranking],"&lt;="&amp;Table1[[#This Row],[Ranking]]))</f>
        <v/>
      </c>
      <c r="I306" s="57" t="str">
        <f>IF(B306="","",_xlfn.SWITCH(TRUE,
  Table1[[#This Row],[Cum Total]] &lt;= 0.8, "A",
  Table1[[#This Row],[Cum Total]] &lt;= 0.95, "B",
  TRUE, "C"))</f>
        <v/>
      </c>
    </row>
    <row r="307" spans="1:9" x14ac:dyDescent="0.25">
      <c r="A307" s="53" t="str">
        <f t="shared" si="12"/>
        <v/>
      </c>
      <c r="B307" s="62"/>
      <c r="C307" s="63"/>
      <c r="D307" s="64"/>
      <c r="E307" s="16">
        <f t="shared" si="14"/>
        <v>0</v>
      </c>
      <c r="F307" s="17" t="str">
        <f>IF(B307="","",Table1[[#This Row],[Subtotal Cost]]/SUM(Table1[Subtotal Cost]))</f>
        <v/>
      </c>
      <c r="G307" s="18" t="str">
        <f>IF(B307="","",_xlfn.RANK.EQ(Table1[[#This Row],[% Contribution]],Table1[% Contribution]))</f>
        <v/>
      </c>
      <c r="H307" s="17" t="str">
        <f>IF(B307="","",SUMIFS(Table1[% Contribution],Table1[Ranking],"&lt;="&amp;Table1[[#This Row],[Ranking]]))</f>
        <v/>
      </c>
      <c r="I307" s="57" t="str">
        <f>IF(B307="","",_xlfn.SWITCH(TRUE,
  Table1[[#This Row],[Cum Total]] &lt;= 0.8, "A",
  Table1[[#This Row],[Cum Total]] &lt;= 0.95, "B",
  TRUE, "C"))</f>
        <v/>
      </c>
    </row>
    <row r="308" spans="1:9" x14ac:dyDescent="0.25">
      <c r="A308" s="53" t="str">
        <f t="shared" si="12"/>
        <v/>
      </c>
      <c r="B308" s="62"/>
      <c r="C308" s="63"/>
      <c r="D308" s="64"/>
      <c r="E308" s="16">
        <f t="shared" si="14"/>
        <v>0</v>
      </c>
      <c r="F308" s="17" t="str">
        <f>IF(B308="","",Table1[[#This Row],[Subtotal Cost]]/SUM(Table1[Subtotal Cost]))</f>
        <v/>
      </c>
      <c r="G308" s="18" t="str">
        <f>IF(B308="","",_xlfn.RANK.EQ(Table1[[#This Row],[% Contribution]],Table1[% Contribution]))</f>
        <v/>
      </c>
      <c r="H308" s="17" t="str">
        <f>IF(B308="","",SUMIFS(Table1[% Contribution],Table1[Ranking],"&lt;="&amp;Table1[[#This Row],[Ranking]]))</f>
        <v/>
      </c>
      <c r="I308" s="57" t="str">
        <f>IF(B308="","",_xlfn.SWITCH(TRUE,
  Table1[[#This Row],[Cum Total]] &lt;= 0.8, "A",
  Table1[[#This Row],[Cum Total]] &lt;= 0.95, "B",
  TRUE, "C"))</f>
        <v/>
      </c>
    </row>
    <row r="309" spans="1:9" x14ac:dyDescent="0.25">
      <c r="A309" s="53" t="str">
        <f t="shared" si="12"/>
        <v/>
      </c>
      <c r="B309" s="62"/>
      <c r="C309" s="63"/>
      <c r="D309" s="64"/>
      <c r="E309" s="16">
        <f t="shared" si="14"/>
        <v>0</v>
      </c>
      <c r="F309" s="17" t="str">
        <f>IF(B309="","",Table1[[#This Row],[Subtotal Cost]]/SUM(Table1[Subtotal Cost]))</f>
        <v/>
      </c>
      <c r="G309" s="18" t="str">
        <f>IF(B309="","",_xlfn.RANK.EQ(Table1[[#This Row],[% Contribution]],Table1[% Contribution]))</f>
        <v/>
      </c>
      <c r="H309" s="17" t="str">
        <f>IF(B309="","",SUMIFS(Table1[% Contribution],Table1[Ranking],"&lt;="&amp;Table1[[#This Row],[Ranking]]))</f>
        <v/>
      </c>
      <c r="I309" s="57" t="str">
        <f>IF(B309="","",_xlfn.SWITCH(TRUE,
  Table1[[#This Row],[Cum Total]] &lt;= 0.8, "A",
  Table1[[#This Row],[Cum Total]] &lt;= 0.95, "B",
  TRUE, "C"))</f>
        <v/>
      </c>
    </row>
    <row r="310" spans="1:9" x14ac:dyDescent="0.25">
      <c r="A310" s="53" t="str">
        <f t="shared" si="12"/>
        <v/>
      </c>
      <c r="B310" s="62"/>
      <c r="C310" s="63"/>
      <c r="D310" s="64"/>
      <c r="E310" s="16">
        <f t="shared" si="14"/>
        <v>0</v>
      </c>
      <c r="F310" s="17" t="str">
        <f>IF(B310="","",Table1[[#This Row],[Subtotal Cost]]/SUM(Table1[Subtotal Cost]))</f>
        <v/>
      </c>
      <c r="G310" s="18" t="str">
        <f>IF(B310="","",_xlfn.RANK.EQ(Table1[[#This Row],[% Contribution]],Table1[% Contribution]))</f>
        <v/>
      </c>
      <c r="H310" s="17" t="str">
        <f>IF(B310="","",SUMIFS(Table1[% Contribution],Table1[Ranking],"&lt;="&amp;Table1[[#This Row],[Ranking]]))</f>
        <v/>
      </c>
      <c r="I310" s="57" t="str">
        <f>IF(B310="","",_xlfn.SWITCH(TRUE,
  Table1[[#This Row],[Cum Total]] &lt;= 0.8, "A",
  Table1[[#This Row],[Cum Total]] &lt;= 0.95, "B",
  TRUE, "C"))</f>
        <v/>
      </c>
    </row>
    <row r="311" spans="1:9" x14ac:dyDescent="0.25">
      <c r="A311" s="53" t="str">
        <f t="shared" si="12"/>
        <v/>
      </c>
      <c r="B311" s="62"/>
      <c r="C311" s="63"/>
      <c r="D311" s="64"/>
      <c r="E311" s="16">
        <f t="shared" si="14"/>
        <v>0</v>
      </c>
      <c r="F311" s="17" t="str">
        <f>IF(B311="","",Table1[[#This Row],[Subtotal Cost]]/SUM(Table1[Subtotal Cost]))</f>
        <v/>
      </c>
      <c r="G311" s="18" t="str">
        <f>IF(B311="","",_xlfn.RANK.EQ(Table1[[#This Row],[% Contribution]],Table1[% Contribution]))</f>
        <v/>
      </c>
      <c r="H311" s="17" t="str">
        <f>IF(B311="","",SUMIFS(Table1[% Contribution],Table1[Ranking],"&lt;="&amp;Table1[[#This Row],[Ranking]]))</f>
        <v/>
      </c>
      <c r="I311" s="57" t="str">
        <f>IF(B311="","",_xlfn.SWITCH(TRUE,
  Table1[[#This Row],[Cum Total]] &lt;= 0.8, "A",
  Table1[[#This Row],[Cum Total]] &lt;= 0.95, "B",
  TRUE, "C"))</f>
        <v/>
      </c>
    </row>
    <row r="312" spans="1:9" x14ac:dyDescent="0.25">
      <c r="A312" s="53" t="str">
        <f t="shared" si="12"/>
        <v/>
      </c>
      <c r="B312" s="62"/>
      <c r="C312" s="63"/>
      <c r="D312" s="64"/>
      <c r="E312" s="16">
        <f t="shared" si="14"/>
        <v>0</v>
      </c>
      <c r="F312" s="17" t="str">
        <f>IF(B312="","",Table1[[#This Row],[Subtotal Cost]]/SUM(Table1[Subtotal Cost]))</f>
        <v/>
      </c>
      <c r="G312" s="18" t="str">
        <f>IF(B312="","",_xlfn.RANK.EQ(Table1[[#This Row],[% Contribution]],Table1[% Contribution]))</f>
        <v/>
      </c>
      <c r="H312" s="17" t="str">
        <f>IF(B312="","",SUMIFS(Table1[% Contribution],Table1[Ranking],"&lt;="&amp;Table1[[#This Row],[Ranking]]))</f>
        <v/>
      </c>
      <c r="I312" s="57" t="str">
        <f>IF(B312="","",_xlfn.SWITCH(TRUE,
  Table1[[#This Row],[Cum Total]] &lt;= 0.8, "A",
  Table1[[#This Row],[Cum Total]] &lt;= 0.95, "B",
  TRUE, "C"))</f>
        <v/>
      </c>
    </row>
    <row r="313" spans="1:9" x14ac:dyDescent="0.25">
      <c r="A313" s="53" t="str">
        <f t="shared" si="12"/>
        <v/>
      </c>
      <c r="B313" s="62"/>
      <c r="C313" s="63"/>
      <c r="D313" s="64"/>
      <c r="E313" s="16">
        <f t="shared" si="14"/>
        <v>0</v>
      </c>
      <c r="F313" s="17" t="str">
        <f>IF(B313="","",Table1[[#This Row],[Subtotal Cost]]/SUM(Table1[Subtotal Cost]))</f>
        <v/>
      </c>
      <c r="G313" s="18" t="str">
        <f>IF(B313="","",_xlfn.RANK.EQ(Table1[[#This Row],[% Contribution]],Table1[% Contribution]))</f>
        <v/>
      </c>
      <c r="H313" s="17" t="str">
        <f>IF(B313="","",SUMIFS(Table1[% Contribution],Table1[Ranking],"&lt;="&amp;Table1[[#This Row],[Ranking]]))</f>
        <v/>
      </c>
      <c r="I313" s="57" t="str">
        <f>IF(B313="","",_xlfn.SWITCH(TRUE,
  Table1[[#This Row],[Cum Total]] &lt;= 0.8, "A",
  Table1[[#This Row],[Cum Total]] &lt;= 0.95, "B",
  TRUE, "C"))</f>
        <v/>
      </c>
    </row>
    <row r="314" spans="1:9" x14ac:dyDescent="0.25">
      <c r="A314" s="53" t="str">
        <f t="shared" si="12"/>
        <v/>
      </c>
      <c r="B314" s="62"/>
      <c r="C314" s="63"/>
      <c r="D314" s="64"/>
      <c r="E314" s="16">
        <f t="shared" si="14"/>
        <v>0</v>
      </c>
      <c r="F314" s="17" t="str">
        <f>IF(B314="","",Table1[[#This Row],[Subtotal Cost]]/SUM(Table1[Subtotal Cost]))</f>
        <v/>
      </c>
      <c r="G314" s="18" t="str">
        <f>IF(B314="","",_xlfn.RANK.EQ(Table1[[#This Row],[% Contribution]],Table1[% Contribution]))</f>
        <v/>
      </c>
      <c r="H314" s="17" t="str">
        <f>IF(B314="","",SUMIFS(Table1[% Contribution],Table1[Ranking],"&lt;="&amp;Table1[[#This Row],[Ranking]]))</f>
        <v/>
      </c>
      <c r="I314" s="57" t="str">
        <f>IF(B314="","",_xlfn.SWITCH(TRUE,
  Table1[[#This Row],[Cum Total]] &lt;= 0.8, "A",
  Table1[[#This Row],[Cum Total]] &lt;= 0.95, "B",
  TRUE, "C"))</f>
        <v/>
      </c>
    </row>
    <row r="315" spans="1:9" x14ac:dyDescent="0.25">
      <c r="A315" s="53" t="str">
        <f t="shared" si="12"/>
        <v/>
      </c>
      <c r="B315" s="62"/>
      <c r="C315" s="63"/>
      <c r="D315" s="64"/>
      <c r="E315" s="16">
        <f t="shared" si="14"/>
        <v>0</v>
      </c>
      <c r="F315" s="17" t="str">
        <f>IF(B315="","",Table1[[#This Row],[Subtotal Cost]]/SUM(Table1[Subtotal Cost]))</f>
        <v/>
      </c>
      <c r="G315" s="18" t="str">
        <f>IF(B315="","",_xlfn.RANK.EQ(Table1[[#This Row],[% Contribution]],Table1[% Contribution]))</f>
        <v/>
      </c>
      <c r="H315" s="17" t="str">
        <f>IF(B315="","",SUMIFS(Table1[% Contribution],Table1[Ranking],"&lt;="&amp;Table1[[#This Row],[Ranking]]))</f>
        <v/>
      </c>
      <c r="I315" s="57" t="str">
        <f>IF(B315="","",_xlfn.SWITCH(TRUE,
  Table1[[#This Row],[Cum Total]] &lt;= 0.8, "A",
  Table1[[#This Row],[Cum Total]] &lt;= 0.95, "B",
  TRUE, "C"))</f>
        <v/>
      </c>
    </row>
    <row r="316" spans="1:9" x14ac:dyDescent="0.25">
      <c r="A316" s="53" t="str">
        <f t="shared" si="12"/>
        <v/>
      </c>
      <c r="B316" s="62"/>
      <c r="C316" s="63"/>
      <c r="D316" s="64"/>
      <c r="E316" s="16">
        <f t="shared" si="14"/>
        <v>0</v>
      </c>
      <c r="F316" s="17" t="str">
        <f>IF(B316="","",Table1[[#This Row],[Subtotal Cost]]/SUM(Table1[Subtotal Cost]))</f>
        <v/>
      </c>
      <c r="G316" s="18" t="str">
        <f>IF(B316="","",_xlfn.RANK.EQ(Table1[[#This Row],[% Contribution]],Table1[% Contribution]))</f>
        <v/>
      </c>
      <c r="H316" s="17" t="str">
        <f>IF(B316="","",SUMIFS(Table1[% Contribution],Table1[Ranking],"&lt;="&amp;Table1[[#This Row],[Ranking]]))</f>
        <v/>
      </c>
      <c r="I316" s="57" t="str">
        <f>IF(B316="","",_xlfn.SWITCH(TRUE,
  Table1[[#This Row],[Cum Total]] &lt;= 0.8, "A",
  Table1[[#This Row],[Cum Total]] &lt;= 0.95, "B",
  TRUE, "C"))</f>
        <v/>
      </c>
    </row>
    <row r="317" spans="1:9" x14ac:dyDescent="0.25">
      <c r="A317" s="53" t="str">
        <f t="shared" si="12"/>
        <v/>
      </c>
      <c r="B317" s="62"/>
      <c r="C317" s="63"/>
      <c r="D317" s="64"/>
      <c r="E317" s="16">
        <f t="shared" si="14"/>
        <v>0</v>
      </c>
      <c r="F317" s="17" t="str">
        <f>IF(B317="","",Table1[[#This Row],[Subtotal Cost]]/SUM(Table1[Subtotal Cost]))</f>
        <v/>
      </c>
      <c r="G317" s="18" t="str">
        <f>IF(B317="","",_xlfn.RANK.EQ(Table1[[#This Row],[% Contribution]],Table1[% Contribution]))</f>
        <v/>
      </c>
      <c r="H317" s="17" t="str">
        <f>IF(B317="","",SUMIFS(Table1[% Contribution],Table1[Ranking],"&lt;="&amp;Table1[[#This Row],[Ranking]]))</f>
        <v/>
      </c>
      <c r="I317" s="57" t="str">
        <f>IF(B317="","",_xlfn.SWITCH(TRUE,
  Table1[[#This Row],[Cum Total]] &lt;= 0.8, "A",
  Table1[[#This Row],[Cum Total]] &lt;= 0.95, "B",
  TRUE, "C"))</f>
        <v/>
      </c>
    </row>
    <row r="318" spans="1:9" x14ac:dyDescent="0.25">
      <c r="A318" s="53" t="str">
        <f t="shared" si="12"/>
        <v/>
      </c>
      <c r="B318" s="62"/>
      <c r="C318" s="63"/>
      <c r="D318" s="64"/>
      <c r="E318" s="16">
        <f t="shared" si="14"/>
        <v>0</v>
      </c>
      <c r="F318" s="17" t="str">
        <f>IF(B318="","",Table1[[#This Row],[Subtotal Cost]]/SUM(Table1[Subtotal Cost]))</f>
        <v/>
      </c>
      <c r="G318" s="18" t="str">
        <f>IF(B318="","",_xlfn.RANK.EQ(Table1[[#This Row],[% Contribution]],Table1[% Contribution]))</f>
        <v/>
      </c>
      <c r="H318" s="17" t="str">
        <f>IF(B318="","",SUMIFS(Table1[% Contribution],Table1[Ranking],"&lt;="&amp;Table1[[#This Row],[Ranking]]))</f>
        <v/>
      </c>
      <c r="I318" s="57" t="str">
        <f>IF(B318="","",_xlfn.SWITCH(TRUE,
  Table1[[#This Row],[Cum Total]] &lt;= 0.8, "A",
  Table1[[#This Row],[Cum Total]] &lt;= 0.95, "B",
  TRUE, "C"))</f>
        <v/>
      </c>
    </row>
    <row r="319" spans="1:9" x14ac:dyDescent="0.25">
      <c r="A319" s="53" t="str">
        <f t="shared" si="12"/>
        <v/>
      </c>
      <c r="B319" s="62"/>
      <c r="C319" s="63"/>
      <c r="D319" s="64"/>
      <c r="E319" s="16">
        <f t="shared" si="14"/>
        <v>0</v>
      </c>
      <c r="F319" s="17" t="str">
        <f>IF(B319="","",Table1[[#This Row],[Subtotal Cost]]/SUM(Table1[Subtotal Cost]))</f>
        <v/>
      </c>
      <c r="G319" s="18" t="str">
        <f>IF(B319="","",_xlfn.RANK.EQ(Table1[[#This Row],[% Contribution]],Table1[% Contribution]))</f>
        <v/>
      </c>
      <c r="H319" s="17" t="str">
        <f>IF(B319="","",SUMIFS(Table1[% Contribution],Table1[Ranking],"&lt;="&amp;Table1[[#This Row],[Ranking]]))</f>
        <v/>
      </c>
      <c r="I319" s="57" t="str">
        <f>IF(B319="","",_xlfn.SWITCH(TRUE,
  Table1[[#This Row],[Cum Total]] &lt;= 0.8, "A",
  Table1[[#This Row],[Cum Total]] &lt;= 0.95, "B",
  TRUE, "C"))</f>
        <v/>
      </c>
    </row>
    <row r="320" spans="1:9" x14ac:dyDescent="0.25">
      <c r="A320" s="53" t="str">
        <f t="shared" si="12"/>
        <v/>
      </c>
      <c r="B320" s="62"/>
      <c r="C320" s="63"/>
      <c r="D320" s="64"/>
      <c r="E320" s="16">
        <f t="shared" si="14"/>
        <v>0</v>
      </c>
      <c r="F320" s="17" t="str">
        <f>IF(B320="","",Table1[[#This Row],[Subtotal Cost]]/SUM(Table1[Subtotal Cost]))</f>
        <v/>
      </c>
      <c r="G320" s="18" t="str">
        <f>IF(B320="","",_xlfn.RANK.EQ(Table1[[#This Row],[% Contribution]],Table1[% Contribution]))</f>
        <v/>
      </c>
      <c r="H320" s="17" t="str">
        <f>IF(B320="","",SUMIFS(Table1[% Contribution],Table1[Ranking],"&lt;="&amp;Table1[[#This Row],[Ranking]]))</f>
        <v/>
      </c>
      <c r="I320" s="57" t="str">
        <f>IF(B320="","",_xlfn.SWITCH(TRUE,
  Table1[[#This Row],[Cum Total]] &lt;= 0.8, "A",
  Table1[[#This Row],[Cum Total]] &lt;= 0.95, "B",
  TRUE, "C"))</f>
        <v/>
      </c>
    </row>
    <row r="321" spans="1:9" x14ac:dyDescent="0.25">
      <c r="A321" s="53" t="str">
        <f t="shared" si="12"/>
        <v/>
      </c>
      <c r="B321" s="62"/>
      <c r="C321" s="63"/>
      <c r="D321" s="64"/>
      <c r="E321" s="16">
        <f t="shared" si="14"/>
        <v>0</v>
      </c>
      <c r="F321" s="17" t="str">
        <f>IF(B321="","",Table1[[#This Row],[Subtotal Cost]]/SUM(Table1[Subtotal Cost]))</f>
        <v/>
      </c>
      <c r="G321" s="18" t="str">
        <f>IF(B321="","",_xlfn.RANK.EQ(Table1[[#This Row],[% Contribution]],Table1[% Contribution]))</f>
        <v/>
      </c>
      <c r="H321" s="17" t="str">
        <f>IF(B321="","",SUMIFS(Table1[% Contribution],Table1[Ranking],"&lt;="&amp;Table1[[#This Row],[Ranking]]))</f>
        <v/>
      </c>
      <c r="I321" s="57" t="str">
        <f>IF(B321="","",_xlfn.SWITCH(TRUE,
  Table1[[#This Row],[Cum Total]] &lt;= 0.8, "A",
  Table1[[#This Row],[Cum Total]] &lt;= 0.95, "B",
  TRUE, "C"))</f>
        <v/>
      </c>
    </row>
    <row r="322" spans="1:9" x14ac:dyDescent="0.25">
      <c r="A322" s="53" t="str">
        <f t="shared" si="12"/>
        <v/>
      </c>
      <c r="B322" s="62"/>
      <c r="C322" s="63"/>
      <c r="D322" s="64"/>
      <c r="E322" s="16">
        <f t="shared" si="14"/>
        <v>0</v>
      </c>
      <c r="F322" s="17" t="str">
        <f>IF(B322="","",Table1[[#This Row],[Subtotal Cost]]/SUM(Table1[Subtotal Cost]))</f>
        <v/>
      </c>
      <c r="G322" s="18" t="str">
        <f>IF(B322="","",_xlfn.RANK.EQ(Table1[[#This Row],[% Contribution]],Table1[% Contribution]))</f>
        <v/>
      </c>
      <c r="H322" s="17" t="str">
        <f>IF(B322="","",SUMIFS(Table1[% Contribution],Table1[Ranking],"&lt;="&amp;Table1[[#This Row],[Ranking]]))</f>
        <v/>
      </c>
      <c r="I322" s="57" t="str">
        <f>IF(B322="","",_xlfn.SWITCH(TRUE,
  Table1[[#This Row],[Cum Total]] &lt;= 0.8, "A",
  Table1[[#This Row],[Cum Total]] &lt;= 0.95, "B",
  TRUE, "C"))</f>
        <v/>
      </c>
    </row>
    <row r="323" spans="1:9" x14ac:dyDescent="0.25">
      <c r="A323" s="53" t="str">
        <f t="shared" si="12"/>
        <v/>
      </c>
      <c r="B323" s="62"/>
      <c r="C323" s="63"/>
      <c r="D323" s="64"/>
      <c r="E323" s="16">
        <f t="shared" si="14"/>
        <v>0</v>
      </c>
      <c r="F323" s="17" t="str">
        <f>IF(B323="","",Table1[[#This Row],[Subtotal Cost]]/SUM(Table1[Subtotal Cost]))</f>
        <v/>
      </c>
      <c r="G323" s="18" t="str">
        <f>IF(B323="","",_xlfn.RANK.EQ(Table1[[#This Row],[% Contribution]],Table1[% Contribution]))</f>
        <v/>
      </c>
      <c r="H323" s="17" t="str">
        <f>IF(B323="","",SUMIFS(Table1[% Contribution],Table1[Ranking],"&lt;="&amp;Table1[[#This Row],[Ranking]]))</f>
        <v/>
      </c>
      <c r="I323" s="57" t="str">
        <f>IF(B323="","",_xlfn.SWITCH(TRUE,
  Table1[[#This Row],[Cum Total]] &lt;= 0.8, "A",
  Table1[[#This Row],[Cum Total]] &lt;= 0.95, "B",
  TRUE, "C"))</f>
        <v/>
      </c>
    </row>
    <row r="324" spans="1:9" x14ac:dyDescent="0.25">
      <c r="A324" s="53" t="str">
        <f t="shared" si="12"/>
        <v/>
      </c>
      <c r="B324" s="62"/>
      <c r="C324" s="63"/>
      <c r="D324" s="64"/>
      <c r="E324" s="16">
        <f t="shared" si="14"/>
        <v>0</v>
      </c>
      <c r="F324" s="17" t="str">
        <f>IF(B324="","",Table1[[#This Row],[Subtotal Cost]]/SUM(Table1[Subtotal Cost]))</f>
        <v/>
      </c>
      <c r="G324" s="18" t="str">
        <f>IF(B324="","",_xlfn.RANK.EQ(Table1[[#This Row],[% Contribution]],Table1[% Contribution]))</f>
        <v/>
      </c>
      <c r="H324" s="17" t="str">
        <f>IF(B324="","",SUMIFS(Table1[% Contribution],Table1[Ranking],"&lt;="&amp;Table1[[#This Row],[Ranking]]))</f>
        <v/>
      </c>
      <c r="I324" s="57" t="str">
        <f>IF(B324="","",_xlfn.SWITCH(TRUE,
  Table1[[#This Row],[Cum Total]] &lt;= 0.8, "A",
  Table1[[#This Row],[Cum Total]] &lt;= 0.95, "B",
  TRUE, "C"))</f>
        <v/>
      </c>
    </row>
    <row r="325" spans="1:9" x14ac:dyDescent="0.25">
      <c r="A325" s="53" t="str">
        <f t="shared" ref="A325:A388" si="15">IF(B325&lt;&gt;"",ROW()-4,"")</f>
        <v/>
      </c>
      <c r="B325" s="62"/>
      <c r="C325" s="63"/>
      <c r="D325" s="64"/>
      <c r="E325" s="16">
        <f t="shared" si="14"/>
        <v>0</v>
      </c>
      <c r="F325" s="17" t="str">
        <f>IF(B325="","",Table1[[#This Row],[Subtotal Cost]]/SUM(Table1[Subtotal Cost]))</f>
        <v/>
      </c>
      <c r="G325" s="18" t="str">
        <f>IF(B325="","",_xlfn.RANK.EQ(Table1[[#This Row],[% Contribution]],Table1[% Contribution]))</f>
        <v/>
      </c>
      <c r="H325" s="17" t="str">
        <f>IF(B325="","",SUMIFS(Table1[% Contribution],Table1[Ranking],"&lt;="&amp;Table1[[#This Row],[Ranking]]))</f>
        <v/>
      </c>
      <c r="I325" s="57" t="str">
        <f>IF(B325="","",_xlfn.SWITCH(TRUE,
  Table1[[#This Row],[Cum Total]] &lt;= 0.8, "A",
  Table1[[#This Row],[Cum Total]] &lt;= 0.95, "B",
  TRUE, "C"))</f>
        <v/>
      </c>
    </row>
    <row r="326" spans="1:9" x14ac:dyDescent="0.25">
      <c r="A326" s="53" t="str">
        <f t="shared" si="15"/>
        <v/>
      </c>
      <c r="B326" s="62"/>
      <c r="C326" s="63"/>
      <c r="D326" s="64"/>
      <c r="E326" s="16">
        <f t="shared" ref="E326:E357" si="16">IF(COUNTA(B326:D326)=3,D326 * C326,0)</f>
        <v>0</v>
      </c>
      <c r="F326" s="17" t="str">
        <f>IF(B326="","",Table1[[#This Row],[Subtotal Cost]]/SUM(Table1[Subtotal Cost]))</f>
        <v/>
      </c>
      <c r="G326" s="18" t="str">
        <f>IF(B326="","",_xlfn.RANK.EQ(Table1[[#This Row],[% Contribution]],Table1[% Contribution]))</f>
        <v/>
      </c>
      <c r="H326" s="17" t="str">
        <f>IF(B326="","",SUMIFS(Table1[% Contribution],Table1[Ranking],"&lt;="&amp;Table1[[#This Row],[Ranking]]))</f>
        <v/>
      </c>
      <c r="I326" s="57" t="str">
        <f>IF(B326="","",_xlfn.SWITCH(TRUE,
  Table1[[#This Row],[Cum Total]] &lt;= 0.8, "A",
  Table1[[#This Row],[Cum Total]] &lt;= 0.95, "B",
  TRUE, "C"))</f>
        <v/>
      </c>
    </row>
    <row r="327" spans="1:9" x14ac:dyDescent="0.25">
      <c r="A327" s="53" t="str">
        <f t="shared" si="15"/>
        <v/>
      </c>
      <c r="B327" s="62"/>
      <c r="C327" s="63"/>
      <c r="D327" s="64"/>
      <c r="E327" s="16">
        <f t="shared" si="16"/>
        <v>0</v>
      </c>
      <c r="F327" s="17" t="str">
        <f>IF(B327="","",Table1[[#This Row],[Subtotal Cost]]/SUM(Table1[Subtotal Cost]))</f>
        <v/>
      </c>
      <c r="G327" s="18" t="str">
        <f>IF(B327="","",_xlfn.RANK.EQ(Table1[[#This Row],[% Contribution]],Table1[% Contribution]))</f>
        <v/>
      </c>
      <c r="H327" s="17" t="str">
        <f>IF(B327="","",SUMIFS(Table1[% Contribution],Table1[Ranking],"&lt;="&amp;Table1[[#This Row],[Ranking]]))</f>
        <v/>
      </c>
      <c r="I327" s="57" t="str">
        <f>IF(B327="","",_xlfn.SWITCH(TRUE,
  Table1[[#This Row],[Cum Total]] &lt;= 0.8, "A",
  Table1[[#This Row],[Cum Total]] &lt;= 0.95, "B",
  TRUE, "C"))</f>
        <v/>
      </c>
    </row>
    <row r="328" spans="1:9" x14ac:dyDescent="0.25">
      <c r="A328" s="53" t="str">
        <f t="shared" si="15"/>
        <v/>
      </c>
      <c r="B328" s="62"/>
      <c r="C328" s="63"/>
      <c r="D328" s="64"/>
      <c r="E328" s="16">
        <f t="shared" si="16"/>
        <v>0</v>
      </c>
      <c r="F328" s="17" t="str">
        <f>IF(B328="","",Table1[[#This Row],[Subtotal Cost]]/SUM(Table1[Subtotal Cost]))</f>
        <v/>
      </c>
      <c r="G328" s="18" t="str">
        <f>IF(B328="","",_xlfn.RANK.EQ(Table1[[#This Row],[% Contribution]],Table1[% Contribution]))</f>
        <v/>
      </c>
      <c r="H328" s="17" t="str">
        <f>IF(B328="","",SUMIFS(Table1[% Contribution],Table1[Ranking],"&lt;="&amp;Table1[[#This Row],[Ranking]]))</f>
        <v/>
      </c>
      <c r="I328" s="57" t="str">
        <f>IF(B328="","",_xlfn.SWITCH(TRUE,
  Table1[[#This Row],[Cum Total]] &lt;= 0.8, "A",
  Table1[[#This Row],[Cum Total]] &lt;= 0.95, "B",
  TRUE, "C"))</f>
        <v/>
      </c>
    </row>
    <row r="329" spans="1:9" x14ac:dyDescent="0.25">
      <c r="A329" s="53" t="str">
        <f t="shared" si="15"/>
        <v/>
      </c>
      <c r="B329" s="62"/>
      <c r="C329" s="63"/>
      <c r="D329" s="64"/>
      <c r="E329" s="16">
        <f t="shared" si="16"/>
        <v>0</v>
      </c>
      <c r="F329" s="17" t="str">
        <f>IF(B329="","",Table1[[#This Row],[Subtotal Cost]]/SUM(Table1[Subtotal Cost]))</f>
        <v/>
      </c>
      <c r="G329" s="18" t="str">
        <f>IF(B329="","",_xlfn.RANK.EQ(Table1[[#This Row],[% Contribution]],Table1[% Contribution]))</f>
        <v/>
      </c>
      <c r="H329" s="17" t="str">
        <f>IF(B329="","",SUMIFS(Table1[% Contribution],Table1[Ranking],"&lt;="&amp;Table1[[#This Row],[Ranking]]))</f>
        <v/>
      </c>
      <c r="I329" s="57" t="str">
        <f>IF(B329="","",_xlfn.SWITCH(TRUE,
  Table1[[#This Row],[Cum Total]] &lt;= 0.8, "A",
  Table1[[#This Row],[Cum Total]] &lt;= 0.95, "B",
  TRUE, "C"))</f>
        <v/>
      </c>
    </row>
    <row r="330" spans="1:9" x14ac:dyDescent="0.25">
      <c r="A330" s="53" t="str">
        <f t="shared" si="15"/>
        <v/>
      </c>
      <c r="B330" s="62"/>
      <c r="C330" s="63"/>
      <c r="D330" s="64"/>
      <c r="E330" s="16">
        <f t="shared" si="16"/>
        <v>0</v>
      </c>
      <c r="F330" s="17" t="str">
        <f>IF(B330="","",Table1[[#This Row],[Subtotal Cost]]/SUM(Table1[Subtotal Cost]))</f>
        <v/>
      </c>
      <c r="G330" s="18" t="str">
        <f>IF(B330="","",_xlfn.RANK.EQ(Table1[[#This Row],[% Contribution]],Table1[% Contribution]))</f>
        <v/>
      </c>
      <c r="H330" s="17" t="str">
        <f>IF(B330="","",SUMIFS(Table1[% Contribution],Table1[Ranking],"&lt;="&amp;Table1[[#This Row],[Ranking]]))</f>
        <v/>
      </c>
      <c r="I330" s="57" t="str">
        <f>IF(B330="","",_xlfn.SWITCH(TRUE,
  Table1[[#This Row],[Cum Total]] &lt;= 0.8, "A",
  Table1[[#This Row],[Cum Total]] &lt;= 0.95, "B",
  TRUE, "C"))</f>
        <v/>
      </c>
    </row>
    <row r="331" spans="1:9" x14ac:dyDescent="0.25">
      <c r="A331" s="53" t="str">
        <f t="shared" si="15"/>
        <v/>
      </c>
      <c r="B331" s="62"/>
      <c r="C331" s="63"/>
      <c r="D331" s="64"/>
      <c r="E331" s="16">
        <f t="shared" si="16"/>
        <v>0</v>
      </c>
      <c r="F331" s="17" t="str">
        <f>IF(B331="","",Table1[[#This Row],[Subtotal Cost]]/SUM(Table1[Subtotal Cost]))</f>
        <v/>
      </c>
      <c r="G331" s="18" t="str">
        <f>IF(B331="","",_xlfn.RANK.EQ(Table1[[#This Row],[% Contribution]],Table1[% Contribution]))</f>
        <v/>
      </c>
      <c r="H331" s="17" t="str">
        <f>IF(B331="","",SUMIFS(Table1[% Contribution],Table1[Ranking],"&lt;="&amp;Table1[[#This Row],[Ranking]]))</f>
        <v/>
      </c>
      <c r="I331" s="57" t="str">
        <f>IF(B331="","",_xlfn.SWITCH(TRUE,
  Table1[[#This Row],[Cum Total]] &lt;= 0.8, "A",
  Table1[[#This Row],[Cum Total]] &lt;= 0.95, "B",
  TRUE, "C"))</f>
        <v/>
      </c>
    </row>
    <row r="332" spans="1:9" x14ac:dyDescent="0.25">
      <c r="A332" s="53" t="str">
        <f t="shared" si="15"/>
        <v/>
      </c>
      <c r="B332" s="62"/>
      <c r="C332" s="63"/>
      <c r="D332" s="64"/>
      <c r="E332" s="16">
        <f t="shared" si="16"/>
        <v>0</v>
      </c>
      <c r="F332" s="17" t="str">
        <f>IF(B332="","",Table1[[#This Row],[Subtotal Cost]]/SUM(Table1[Subtotal Cost]))</f>
        <v/>
      </c>
      <c r="G332" s="18" t="str">
        <f>IF(B332="","",_xlfn.RANK.EQ(Table1[[#This Row],[% Contribution]],Table1[% Contribution]))</f>
        <v/>
      </c>
      <c r="H332" s="17" t="str">
        <f>IF(B332="","",SUMIFS(Table1[% Contribution],Table1[Ranking],"&lt;="&amp;Table1[[#This Row],[Ranking]]))</f>
        <v/>
      </c>
      <c r="I332" s="57" t="str">
        <f>IF(B332="","",_xlfn.SWITCH(TRUE,
  Table1[[#This Row],[Cum Total]] &lt;= 0.8, "A",
  Table1[[#This Row],[Cum Total]] &lt;= 0.95, "B",
  TRUE, "C"))</f>
        <v/>
      </c>
    </row>
    <row r="333" spans="1:9" x14ac:dyDescent="0.25">
      <c r="A333" s="53" t="str">
        <f t="shared" si="15"/>
        <v/>
      </c>
      <c r="B333" s="62"/>
      <c r="C333" s="63"/>
      <c r="D333" s="64"/>
      <c r="E333" s="16">
        <f t="shared" si="16"/>
        <v>0</v>
      </c>
      <c r="F333" s="17" t="str">
        <f>IF(B333="","",Table1[[#This Row],[Subtotal Cost]]/SUM(Table1[Subtotal Cost]))</f>
        <v/>
      </c>
      <c r="G333" s="18" t="str">
        <f>IF(B333="","",_xlfn.RANK.EQ(Table1[[#This Row],[% Contribution]],Table1[% Contribution]))</f>
        <v/>
      </c>
      <c r="H333" s="17" t="str">
        <f>IF(B333="","",SUMIFS(Table1[% Contribution],Table1[Ranking],"&lt;="&amp;Table1[[#This Row],[Ranking]]))</f>
        <v/>
      </c>
      <c r="I333" s="57" t="str">
        <f>IF(B333="","",_xlfn.SWITCH(TRUE,
  Table1[[#This Row],[Cum Total]] &lt;= 0.8, "A",
  Table1[[#This Row],[Cum Total]] &lt;= 0.95, "B",
  TRUE, "C"))</f>
        <v/>
      </c>
    </row>
    <row r="334" spans="1:9" x14ac:dyDescent="0.25">
      <c r="A334" s="53" t="str">
        <f t="shared" si="15"/>
        <v/>
      </c>
      <c r="B334" s="62"/>
      <c r="C334" s="63"/>
      <c r="D334" s="64"/>
      <c r="E334" s="16">
        <f t="shared" si="16"/>
        <v>0</v>
      </c>
      <c r="F334" s="17" t="str">
        <f>IF(B334="","",Table1[[#This Row],[Subtotal Cost]]/SUM(Table1[Subtotal Cost]))</f>
        <v/>
      </c>
      <c r="G334" s="18" t="str">
        <f>IF(B334="","",_xlfn.RANK.EQ(Table1[[#This Row],[% Contribution]],Table1[% Contribution]))</f>
        <v/>
      </c>
      <c r="H334" s="17" t="str">
        <f>IF(B334="","",SUMIFS(Table1[% Contribution],Table1[Ranking],"&lt;="&amp;Table1[[#This Row],[Ranking]]))</f>
        <v/>
      </c>
      <c r="I334" s="57" t="str">
        <f>IF(B334="","",_xlfn.SWITCH(TRUE,
  Table1[[#This Row],[Cum Total]] &lt;= 0.8, "A",
  Table1[[#This Row],[Cum Total]] &lt;= 0.95, "B",
  TRUE, "C"))</f>
        <v/>
      </c>
    </row>
    <row r="335" spans="1:9" x14ac:dyDescent="0.25">
      <c r="A335" s="53" t="str">
        <f t="shared" si="15"/>
        <v/>
      </c>
      <c r="B335" s="62"/>
      <c r="C335" s="63"/>
      <c r="D335" s="64"/>
      <c r="E335" s="16">
        <f t="shared" si="16"/>
        <v>0</v>
      </c>
      <c r="F335" s="17" t="str">
        <f>IF(B335="","",Table1[[#This Row],[Subtotal Cost]]/SUM(Table1[Subtotal Cost]))</f>
        <v/>
      </c>
      <c r="G335" s="18" t="str">
        <f>IF(B335="","",_xlfn.RANK.EQ(Table1[[#This Row],[% Contribution]],Table1[% Contribution]))</f>
        <v/>
      </c>
      <c r="H335" s="17" t="str">
        <f>IF(B335="","",SUMIFS(Table1[% Contribution],Table1[Ranking],"&lt;="&amp;Table1[[#This Row],[Ranking]]))</f>
        <v/>
      </c>
      <c r="I335" s="57" t="str">
        <f>IF(B335="","",_xlfn.SWITCH(TRUE,
  Table1[[#This Row],[Cum Total]] &lt;= 0.8, "A",
  Table1[[#This Row],[Cum Total]] &lt;= 0.95, "B",
  TRUE, "C"))</f>
        <v/>
      </c>
    </row>
    <row r="336" spans="1:9" x14ac:dyDescent="0.25">
      <c r="A336" s="53" t="str">
        <f t="shared" si="15"/>
        <v/>
      </c>
      <c r="B336" s="62"/>
      <c r="C336" s="63"/>
      <c r="D336" s="64"/>
      <c r="E336" s="16">
        <f t="shared" si="16"/>
        <v>0</v>
      </c>
      <c r="F336" s="17" t="str">
        <f>IF(B336="","",Table1[[#This Row],[Subtotal Cost]]/SUM(Table1[Subtotal Cost]))</f>
        <v/>
      </c>
      <c r="G336" s="18" t="str">
        <f>IF(B336="","",_xlfn.RANK.EQ(Table1[[#This Row],[% Contribution]],Table1[% Contribution]))</f>
        <v/>
      </c>
      <c r="H336" s="17" t="str">
        <f>IF(B336="","",SUMIFS(Table1[% Contribution],Table1[Ranking],"&lt;="&amp;Table1[[#This Row],[Ranking]]))</f>
        <v/>
      </c>
      <c r="I336" s="57" t="str">
        <f>IF(B336="","",_xlfn.SWITCH(TRUE,
  Table1[[#This Row],[Cum Total]] &lt;= 0.8, "A",
  Table1[[#This Row],[Cum Total]] &lt;= 0.95, "B",
  TRUE, "C"))</f>
        <v/>
      </c>
    </row>
    <row r="337" spans="1:9" x14ac:dyDescent="0.25">
      <c r="A337" s="53" t="str">
        <f t="shared" si="15"/>
        <v/>
      </c>
      <c r="B337" s="62"/>
      <c r="C337" s="63"/>
      <c r="D337" s="64"/>
      <c r="E337" s="16">
        <f t="shared" si="16"/>
        <v>0</v>
      </c>
      <c r="F337" s="17" t="str">
        <f>IF(B337="","",Table1[[#This Row],[Subtotal Cost]]/SUM(Table1[Subtotal Cost]))</f>
        <v/>
      </c>
      <c r="G337" s="18" t="str">
        <f>IF(B337="","",_xlfn.RANK.EQ(Table1[[#This Row],[% Contribution]],Table1[% Contribution]))</f>
        <v/>
      </c>
      <c r="H337" s="17" t="str">
        <f>IF(B337="","",SUMIFS(Table1[% Contribution],Table1[Ranking],"&lt;="&amp;Table1[[#This Row],[Ranking]]))</f>
        <v/>
      </c>
      <c r="I337" s="57" t="str">
        <f>IF(B337="","",_xlfn.SWITCH(TRUE,
  Table1[[#This Row],[Cum Total]] &lt;= 0.8, "A",
  Table1[[#This Row],[Cum Total]] &lt;= 0.95, "B",
  TRUE, "C"))</f>
        <v/>
      </c>
    </row>
    <row r="338" spans="1:9" x14ac:dyDescent="0.25">
      <c r="A338" s="53" t="str">
        <f t="shared" si="15"/>
        <v/>
      </c>
      <c r="B338" s="62"/>
      <c r="C338" s="63"/>
      <c r="D338" s="64"/>
      <c r="E338" s="16">
        <f t="shared" si="16"/>
        <v>0</v>
      </c>
      <c r="F338" s="17" t="str">
        <f>IF(B338="","",Table1[[#This Row],[Subtotal Cost]]/SUM(Table1[Subtotal Cost]))</f>
        <v/>
      </c>
      <c r="G338" s="18" t="str">
        <f>IF(B338="","",_xlfn.RANK.EQ(Table1[[#This Row],[% Contribution]],Table1[% Contribution]))</f>
        <v/>
      </c>
      <c r="H338" s="17" t="str">
        <f>IF(B338="","",SUMIFS(Table1[% Contribution],Table1[Ranking],"&lt;="&amp;Table1[[#This Row],[Ranking]]))</f>
        <v/>
      </c>
      <c r="I338" s="57" t="str">
        <f>IF(B338="","",_xlfn.SWITCH(TRUE,
  Table1[[#This Row],[Cum Total]] &lt;= 0.8, "A",
  Table1[[#This Row],[Cum Total]] &lt;= 0.95, "B",
  TRUE, "C"))</f>
        <v/>
      </c>
    </row>
    <row r="339" spans="1:9" x14ac:dyDescent="0.25">
      <c r="A339" s="53" t="str">
        <f t="shared" si="15"/>
        <v/>
      </c>
      <c r="B339" s="62"/>
      <c r="C339" s="63"/>
      <c r="D339" s="64"/>
      <c r="E339" s="16">
        <f t="shared" si="16"/>
        <v>0</v>
      </c>
      <c r="F339" s="17" t="str">
        <f>IF(B339="","",Table1[[#This Row],[Subtotal Cost]]/SUM(Table1[Subtotal Cost]))</f>
        <v/>
      </c>
      <c r="G339" s="18" t="str">
        <f>IF(B339="","",_xlfn.RANK.EQ(Table1[[#This Row],[% Contribution]],Table1[% Contribution]))</f>
        <v/>
      </c>
      <c r="H339" s="17" t="str">
        <f>IF(B339="","",SUMIFS(Table1[% Contribution],Table1[Ranking],"&lt;="&amp;Table1[[#This Row],[Ranking]]))</f>
        <v/>
      </c>
      <c r="I339" s="57" t="str">
        <f>IF(B339="","",_xlfn.SWITCH(TRUE,
  Table1[[#This Row],[Cum Total]] &lt;= 0.8, "A",
  Table1[[#This Row],[Cum Total]] &lt;= 0.95, "B",
  TRUE, "C"))</f>
        <v/>
      </c>
    </row>
    <row r="340" spans="1:9" x14ac:dyDescent="0.25">
      <c r="A340" s="53" t="str">
        <f t="shared" si="15"/>
        <v/>
      </c>
      <c r="B340" s="62"/>
      <c r="C340" s="63"/>
      <c r="D340" s="64"/>
      <c r="E340" s="16">
        <f t="shared" si="16"/>
        <v>0</v>
      </c>
      <c r="F340" s="17" t="str">
        <f>IF(B340="","",Table1[[#This Row],[Subtotal Cost]]/SUM(Table1[Subtotal Cost]))</f>
        <v/>
      </c>
      <c r="G340" s="18" t="str">
        <f>IF(B340="","",_xlfn.RANK.EQ(Table1[[#This Row],[% Contribution]],Table1[% Contribution]))</f>
        <v/>
      </c>
      <c r="H340" s="17" t="str">
        <f>IF(B340="","",SUMIFS(Table1[% Contribution],Table1[Ranking],"&lt;="&amp;Table1[[#This Row],[Ranking]]))</f>
        <v/>
      </c>
      <c r="I340" s="57" t="str">
        <f>IF(B340="","",_xlfn.SWITCH(TRUE,
  Table1[[#This Row],[Cum Total]] &lt;= 0.8, "A",
  Table1[[#This Row],[Cum Total]] &lt;= 0.95, "B",
  TRUE, "C"))</f>
        <v/>
      </c>
    </row>
    <row r="341" spans="1:9" x14ac:dyDescent="0.25">
      <c r="A341" s="53" t="str">
        <f t="shared" si="15"/>
        <v/>
      </c>
      <c r="B341" s="62"/>
      <c r="C341" s="63"/>
      <c r="D341" s="64"/>
      <c r="E341" s="16">
        <f t="shared" si="16"/>
        <v>0</v>
      </c>
      <c r="F341" s="17" t="str">
        <f>IF(B341="","",Table1[[#This Row],[Subtotal Cost]]/SUM(Table1[Subtotal Cost]))</f>
        <v/>
      </c>
      <c r="G341" s="18" t="str">
        <f>IF(B341="","",_xlfn.RANK.EQ(Table1[[#This Row],[% Contribution]],Table1[% Contribution]))</f>
        <v/>
      </c>
      <c r="H341" s="17" t="str">
        <f>IF(B341="","",SUMIFS(Table1[% Contribution],Table1[Ranking],"&lt;="&amp;Table1[[#This Row],[Ranking]]))</f>
        <v/>
      </c>
      <c r="I341" s="57" t="str">
        <f>IF(B341="","",_xlfn.SWITCH(TRUE,
  Table1[[#This Row],[Cum Total]] &lt;= 0.8, "A",
  Table1[[#This Row],[Cum Total]] &lt;= 0.95, "B",
  TRUE, "C"))</f>
        <v/>
      </c>
    </row>
    <row r="342" spans="1:9" x14ac:dyDescent="0.25">
      <c r="A342" s="53" t="str">
        <f t="shared" si="15"/>
        <v/>
      </c>
      <c r="B342" s="62"/>
      <c r="C342" s="63"/>
      <c r="D342" s="64"/>
      <c r="E342" s="16">
        <f t="shared" si="16"/>
        <v>0</v>
      </c>
      <c r="F342" s="17" t="str">
        <f>IF(B342="","",Table1[[#This Row],[Subtotal Cost]]/SUM(Table1[Subtotal Cost]))</f>
        <v/>
      </c>
      <c r="G342" s="18" t="str">
        <f>IF(B342="","",_xlfn.RANK.EQ(Table1[[#This Row],[% Contribution]],Table1[% Contribution]))</f>
        <v/>
      </c>
      <c r="H342" s="17" t="str">
        <f>IF(B342="","",SUMIFS(Table1[% Contribution],Table1[Ranking],"&lt;="&amp;Table1[[#This Row],[Ranking]]))</f>
        <v/>
      </c>
      <c r="I342" s="57" t="str">
        <f>IF(B342="","",_xlfn.SWITCH(TRUE,
  Table1[[#This Row],[Cum Total]] &lt;= 0.8, "A",
  Table1[[#This Row],[Cum Total]] &lt;= 0.95, "B",
  TRUE, "C"))</f>
        <v/>
      </c>
    </row>
    <row r="343" spans="1:9" x14ac:dyDescent="0.25">
      <c r="A343" s="53" t="str">
        <f t="shared" si="15"/>
        <v/>
      </c>
      <c r="B343" s="62"/>
      <c r="C343" s="63"/>
      <c r="D343" s="64"/>
      <c r="E343" s="16">
        <f t="shared" si="16"/>
        <v>0</v>
      </c>
      <c r="F343" s="17" t="str">
        <f>IF(B343="","",Table1[[#This Row],[Subtotal Cost]]/SUM(Table1[Subtotal Cost]))</f>
        <v/>
      </c>
      <c r="G343" s="18" t="str">
        <f>IF(B343="","",_xlfn.RANK.EQ(Table1[[#This Row],[% Contribution]],Table1[% Contribution]))</f>
        <v/>
      </c>
      <c r="H343" s="17" t="str">
        <f>IF(B343="","",SUMIFS(Table1[% Contribution],Table1[Ranking],"&lt;="&amp;Table1[[#This Row],[Ranking]]))</f>
        <v/>
      </c>
      <c r="I343" s="57" t="str">
        <f>IF(B343="","",_xlfn.SWITCH(TRUE,
  Table1[[#This Row],[Cum Total]] &lt;= 0.8, "A",
  Table1[[#This Row],[Cum Total]] &lt;= 0.95, "B",
  TRUE, "C"))</f>
        <v/>
      </c>
    </row>
    <row r="344" spans="1:9" x14ac:dyDescent="0.25">
      <c r="A344" s="53" t="str">
        <f t="shared" si="15"/>
        <v/>
      </c>
      <c r="B344" s="62"/>
      <c r="C344" s="63"/>
      <c r="D344" s="64"/>
      <c r="E344" s="16">
        <f t="shared" si="16"/>
        <v>0</v>
      </c>
      <c r="F344" s="17" t="str">
        <f>IF(B344="","",Table1[[#This Row],[Subtotal Cost]]/SUM(Table1[Subtotal Cost]))</f>
        <v/>
      </c>
      <c r="G344" s="18" t="str">
        <f>IF(B344="","",_xlfn.RANK.EQ(Table1[[#This Row],[% Contribution]],Table1[% Contribution]))</f>
        <v/>
      </c>
      <c r="H344" s="17" t="str">
        <f>IF(B344="","",SUMIFS(Table1[% Contribution],Table1[Ranking],"&lt;="&amp;Table1[[#This Row],[Ranking]]))</f>
        <v/>
      </c>
      <c r="I344" s="57" t="str">
        <f>IF(B344="","",_xlfn.SWITCH(TRUE,
  Table1[[#This Row],[Cum Total]] &lt;= 0.8, "A",
  Table1[[#This Row],[Cum Total]] &lt;= 0.95, "B",
  TRUE, "C"))</f>
        <v/>
      </c>
    </row>
    <row r="345" spans="1:9" x14ac:dyDescent="0.25">
      <c r="A345" s="53" t="str">
        <f t="shared" si="15"/>
        <v/>
      </c>
      <c r="B345" s="62"/>
      <c r="C345" s="63"/>
      <c r="D345" s="64"/>
      <c r="E345" s="16">
        <f t="shared" si="16"/>
        <v>0</v>
      </c>
      <c r="F345" s="17" t="str">
        <f>IF(B345="","",Table1[[#This Row],[Subtotal Cost]]/SUM(Table1[Subtotal Cost]))</f>
        <v/>
      </c>
      <c r="G345" s="18" t="str">
        <f>IF(B345="","",_xlfn.RANK.EQ(Table1[[#This Row],[% Contribution]],Table1[% Contribution]))</f>
        <v/>
      </c>
      <c r="H345" s="17" t="str">
        <f>IF(B345="","",SUMIFS(Table1[% Contribution],Table1[Ranking],"&lt;="&amp;Table1[[#This Row],[Ranking]]))</f>
        <v/>
      </c>
      <c r="I345" s="57" t="str">
        <f>IF(B345="","",_xlfn.SWITCH(TRUE,
  Table1[[#This Row],[Cum Total]] &lt;= 0.8, "A",
  Table1[[#This Row],[Cum Total]] &lt;= 0.95, "B",
  TRUE, "C"))</f>
        <v/>
      </c>
    </row>
    <row r="346" spans="1:9" x14ac:dyDescent="0.25">
      <c r="A346" s="53" t="str">
        <f t="shared" si="15"/>
        <v/>
      </c>
      <c r="B346" s="62"/>
      <c r="C346" s="63"/>
      <c r="D346" s="64"/>
      <c r="E346" s="16">
        <f t="shared" si="16"/>
        <v>0</v>
      </c>
      <c r="F346" s="17" t="str">
        <f>IF(B346="","",Table1[[#This Row],[Subtotal Cost]]/SUM(Table1[Subtotal Cost]))</f>
        <v/>
      </c>
      <c r="G346" s="18" t="str">
        <f>IF(B346="","",_xlfn.RANK.EQ(Table1[[#This Row],[% Contribution]],Table1[% Contribution]))</f>
        <v/>
      </c>
      <c r="H346" s="17" t="str">
        <f>IF(B346="","",SUMIFS(Table1[% Contribution],Table1[Ranking],"&lt;="&amp;Table1[[#This Row],[Ranking]]))</f>
        <v/>
      </c>
      <c r="I346" s="57" t="str">
        <f>IF(B346="","",_xlfn.SWITCH(TRUE,
  Table1[[#This Row],[Cum Total]] &lt;= 0.8, "A",
  Table1[[#This Row],[Cum Total]] &lt;= 0.95, "B",
  TRUE, "C"))</f>
        <v/>
      </c>
    </row>
    <row r="347" spans="1:9" x14ac:dyDescent="0.25">
      <c r="A347" s="53" t="str">
        <f t="shared" si="15"/>
        <v/>
      </c>
      <c r="B347" s="62"/>
      <c r="C347" s="63"/>
      <c r="D347" s="64"/>
      <c r="E347" s="16">
        <f t="shared" si="16"/>
        <v>0</v>
      </c>
      <c r="F347" s="17" t="str">
        <f>IF(B347="","",Table1[[#This Row],[Subtotal Cost]]/SUM(Table1[Subtotal Cost]))</f>
        <v/>
      </c>
      <c r="G347" s="18" t="str">
        <f>IF(B347="","",_xlfn.RANK.EQ(Table1[[#This Row],[% Contribution]],Table1[% Contribution]))</f>
        <v/>
      </c>
      <c r="H347" s="17" t="str">
        <f>IF(B347="","",SUMIFS(Table1[% Contribution],Table1[Ranking],"&lt;="&amp;Table1[[#This Row],[Ranking]]))</f>
        <v/>
      </c>
      <c r="I347" s="57" t="str">
        <f>IF(B347="","",_xlfn.SWITCH(TRUE,
  Table1[[#This Row],[Cum Total]] &lt;= 0.8, "A",
  Table1[[#This Row],[Cum Total]] &lt;= 0.95, "B",
  TRUE, "C"))</f>
        <v/>
      </c>
    </row>
    <row r="348" spans="1:9" x14ac:dyDescent="0.25">
      <c r="A348" s="53" t="str">
        <f t="shared" si="15"/>
        <v/>
      </c>
      <c r="B348" s="62"/>
      <c r="C348" s="63"/>
      <c r="D348" s="64"/>
      <c r="E348" s="16">
        <f t="shared" si="16"/>
        <v>0</v>
      </c>
      <c r="F348" s="17" t="str">
        <f>IF(B348="","",Table1[[#This Row],[Subtotal Cost]]/SUM(Table1[Subtotal Cost]))</f>
        <v/>
      </c>
      <c r="G348" s="18" t="str">
        <f>IF(B348="","",_xlfn.RANK.EQ(Table1[[#This Row],[% Contribution]],Table1[% Contribution]))</f>
        <v/>
      </c>
      <c r="H348" s="17" t="str">
        <f>IF(B348="","",SUMIFS(Table1[% Contribution],Table1[Ranking],"&lt;="&amp;Table1[[#This Row],[Ranking]]))</f>
        <v/>
      </c>
      <c r="I348" s="57" t="str">
        <f>IF(B348="","",_xlfn.SWITCH(TRUE,
  Table1[[#This Row],[Cum Total]] &lt;= 0.8, "A",
  Table1[[#This Row],[Cum Total]] &lt;= 0.95, "B",
  TRUE, "C"))</f>
        <v/>
      </c>
    </row>
    <row r="349" spans="1:9" x14ac:dyDescent="0.25">
      <c r="A349" s="53" t="str">
        <f t="shared" si="15"/>
        <v/>
      </c>
      <c r="B349" s="62"/>
      <c r="C349" s="63"/>
      <c r="D349" s="64"/>
      <c r="E349" s="16">
        <f t="shared" si="16"/>
        <v>0</v>
      </c>
      <c r="F349" s="17" t="str">
        <f>IF(B349="","",Table1[[#This Row],[Subtotal Cost]]/SUM(Table1[Subtotal Cost]))</f>
        <v/>
      </c>
      <c r="G349" s="18" t="str">
        <f>IF(B349="","",_xlfn.RANK.EQ(Table1[[#This Row],[% Contribution]],Table1[% Contribution]))</f>
        <v/>
      </c>
      <c r="H349" s="17" t="str">
        <f>IF(B349="","",SUMIFS(Table1[% Contribution],Table1[Ranking],"&lt;="&amp;Table1[[#This Row],[Ranking]]))</f>
        <v/>
      </c>
      <c r="I349" s="57" t="str">
        <f>IF(B349="","",_xlfn.SWITCH(TRUE,
  Table1[[#This Row],[Cum Total]] &lt;= 0.8, "A",
  Table1[[#This Row],[Cum Total]] &lt;= 0.95, "B",
  TRUE, "C"))</f>
        <v/>
      </c>
    </row>
    <row r="350" spans="1:9" x14ac:dyDescent="0.25">
      <c r="A350" s="53" t="str">
        <f t="shared" si="15"/>
        <v/>
      </c>
      <c r="B350" s="62"/>
      <c r="C350" s="63"/>
      <c r="D350" s="64"/>
      <c r="E350" s="16">
        <f t="shared" si="16"/>
        <v>0</v>
      </c>
      <c r="F350" s="17" t="str">
        <f>IF(B350="","",Table1[[#This Row],[Subtotal Cost]]/SUM(Table1[Subtotal Cost]))</f>
        <v/>
      </c>
      <c r="G350" s="18" t="str">
        <f>IF(B350="","",_xlfn.RANK.EQ(Table1[[#This Row],[% Contribution]],Table1[% Contribution]))</f>
        <v/>
      </c>
      <c r="H350" s="17" t="str">
        <f>IF(B350="","",SUMIFS(Table1[% Contribution],Table1[Ranking],"&lt;="&amp;Table1[[#This Row],[Ranking]]))</f>
        <v/>
      </c>
      <c r="I350" s="57" t="str">
        <f>IF(B350="","",_xlfn.SWITCH(TRUE,
  Table1[[#This Row],[Cum Total]] &lt;= 0.8, "A",
  Table1[[#This Row],[Cum Total]] &lt;= 0.95, "B",
  TRUE, "C"))</f>
        <v/>
      </c>
    </row>
    <row r="351" spans="1:9" x14ac:dyDescent="0.25">
      <c r="A351" s="53" t="str">
        <f t="shared" si="15"/>
        <v/>
      </c>
      <c r="B351" s="62"/>
      <c r="C351" s="63"/>
      <c r="D351" s="64"/>
      <c r="E351" s="16">
        <f t="shared" si="16"/>
        <v>0</v>
      </c>
      <c r="F351" s="17" t="str">
        <f>IF(B351="","",Table1[[#This Row],[Subtotal Cost]]/SUM(Table1[Subtotal Cost]))</f>
        <v/>
      </c>
      <c r="G351" s="18" t="str">
        <f>IF(B351="","",_xlfn.RANK.EQ(Table1[[#This Row],[% Contribution]],Table1[% Contribution]))</f>
        <v/>
      </c>
      <c r="H351" s="17" t="str">
        <f>IF(B351="","",SUMIFS(Table1[% Contribution],Table1[Ranking],"&lt;="&amp;Table1[[#This Row],[Ranking]]))</f>
        <v/>
      </c>
      <c r="I351" s="57" t="str">
        <f>IF(B351="","",_xlfn.SWITCH(TRUE,
  Table1[[#This Row],[Cum Total]] &lt;= 0.8, "A",
  Table1[[#This Row],[Cum Total]] &lt;= 0.95, "B",
  TRUE, "C"))</f>
        <v/>
      </c>
    </row>
    <row r="352" spans="1:9" x14ac:dyDescent="0.25">
      <c r="A352" s="53" t="str">
        <f t="shared" si="15"/>
        <v/>
      </c>
      <c r="B352" s="62"/>
      <c r="C352" s="63"/>
      <c r="D352" s="64"/>
      <c r="E352" s="16">
        <f t="shared" si="16"/>
        <v>0</v>
      </c>
      <c r="F352" s="17" t="str">
        <f>IF(B352="","",Table1[[#This Row],[Subtotal Cost]]/SUM(Table1[Subtotal Cost]))</f>
        <v/>
      </c>
      <c r="G352" s="18" t="str">
        <f>IF(B352="","",_xlfn.RANK.EQ(Table1[[#This Row],[% Contribution]],Table1[% Contribution]))</f>
        <v/>
      </c>
      <c r="H352" s="17" t="str">
        <f>IF(B352="","",SUMIFS(Table1[% Contribution],Table1[Ranking],"&lt;="&amp;Table1[[#This Row],[Ranking]]))</f>
        <v/>
      </c>
      <c r="I352" s="57" t="str">
        <f>IF(B352="","",_xlfn.SWITCH(TRUE,
  Table1[[#This Row],[Cum Total]] &lt;= 0.8, "A",
  Table1[[#This Row],[Cum Total]] &lt;= 0.95, "B",
  TRUE, "C"))</f>
        <v/>
      </c>
    </row>
    <row r="353" spans="1:9" x14ac:dyDescent="0.25">
      <c r="A353" s="53" t="str">
        <f t="shared" si="15"/>
        <v/>
      </c>
      <c r="B353" s="62"/>
      <c r="C353" s="63"/>
      <c r="D353" s="64"/>
      <c r="E353" s="16">
        <f t="shared" si="16"/>
        <v>0</v>
      </c>
      <c r="F353" s="17" t="str">
        <f>IF(B353="","",Table1[[#This Row],[Subtotal Cost]]/SUM(Table1[Subtotal Cost]))</f>
        <v/>
      </c>
      <c r="G353" s="18" t="str">
        <f>IF(B353="","",_xlfn.RANK.EQ(Table1[[#This Row],[% Contribution]],Table1[% Contribution]))</f>
        <v/>
      </c>
      <c r="H353" s="17" t="str">
        <f>IF(B353="","",SUMIFS(Table1[% Contribution],Table1[Ranking],"&lt;="&amp;Table1[[#This Row],[Ranking]]))</f>
        <v/>
      </c>
      <c r="I353" s="57" t="str">
        <f>IF(B353="","",_xlfn.SWITCH(TRUE,
  Table1[[#This Row],[Cum Total]] &lt;= 0.8, "A",
  Table1[[#This Row],[Cum Total]] &lt;= 0.95, "B",
  TRUE, "C"))</f>
        <v/>
      </c>
    </row>
    <row r="354" spans="1:9" x14ac:dyDescent="0.25">
      <c r="A354" s="53" t="str">
        <f t="shared" si="15"/>
        <v/>
      </c>
      <c r="B354" s="62"/>
      <c r="C354" s="63"/>
      <c r="D354" s="64"/>
      <c r="E354" s="16">
        <f t="shared" si="16"/>
        <v>0</v>
      </c>
      <c r="F354" s="17" t="str">
        <f>IF(B354="","",Table1[[#This Row],[Subtotal Cost]]/SUM(Table1[Subtotal Cost]))</f>
        <v/>
      </c>
      <c r="G354" s="18" t="str">
        <f>IF(B354="","",_xlfn.RANK.EQ(Table1[[#This Row],[% Contribution]],Table1[% Contribution]))</f>
        <v/>
      </c>
      <c r="H354" s="17" t="str">
        <f>IF(B354="","",SUMIFS(Table1[% Contribution],Table1[Ranking],"&lt;="&amp;Table1[[#This Row],[Ranking]]))</f>
        <v/>
      </c>
      <c r="I354" s="57" t="str">
        <f>IF(B354="","",_xlfn.SWITCH(TRUE,
  Table1[[#This Row],[Cum Total]] &lt;= 0.8, "A",
  Table1[[#This Row],[Cum Total]] &lt;= 0.95, "B",
  TRUE, "C"))</f>
        <v/>
      </c>
    </row>
    <row r="355" spans="1:9" x14ac:dyDescent="0.25">
      <c r="A355" s="53" t="str">
        <f t="shared" si="15"/>
        <v/>
      </c>
      <c r="B355" s="62"/>
      <c r="C355" s="63"/>
      <c r="D355" s="64"/>
      <c r="E355" s="16">
        <f t="shared" si="16"/>
        <v>0</v>
      </c>
      <c r="F355" s="17" t="str">
        <f>IF(B355="","",Table1[[#This Row],[Subtotal Cost]]/SUM(Table1[Subtotal Cost]))</f>
        <v/>
      </c>
      <c r="G355" s="18" t="str">
        <f>IF(B355="","",_xlfn.RANK.EQ(Table1[[#This Row],[% Contribution]],Table1[% Contribution]))</f>
        <v/>
      </c>
      <c r="H355" s="17" t="str">
        <f>IF(B355="","",SUMIFS(Table1[% Contribution],Table1[Ranking],"&lt;="&amp;Table1[[#This Row],[Ranking]]))</f>
        <v/>
      </c>
      <c r="I355" s="57" t="str">
        <f>IF(B355="","",_xlfn.SWITCH(TRUE,
  Table1[[#This Row],[Cum Total]] &lt;= 0.8, "A",
  Table1[[#This Row],[Cum Total]] &lt;= 0.95, "B",
  TRUE, "C"))</f>
        <v/>
      </c>
    </row>
    <row r="356" spans="1:9" x14ac:dyDescent="0.25">
      <c r="A356" s="53" t="str">
        <f t="shared" si="15"/>
        <v/>
      </c>
      <c r="B356" s="62"/>
      <c r="C356" s="63"/>
      <c r="D356" s="64"/>
      <c r="E356" s="16">
        <f t="shared" si="16"/>
        <v>0</v>
      </c>
      <c r="F356" s="17" t="str">
        <f>IF(B356="","",Table1[[#This Row],[Subtotal Cost]]/SUM(Table1[Subtotal Cost]))</f>
        <v/>
      </c>
      <c r="G356" s="18" t="str">
        <f>IF(B356="","",_xlfn.RANK.EQ(Table1[[#This Row],[% Contribution]],Table1[% Contribution]))</f>
        <v/>
      </c>
      <c r="H356" s="17" t="str">
        <f>IF(B356="","",SUMIFS(Table1[% Contribution],Table1[Ranking],"&lt;="&amp;Table1[[#This Row],[Ranking]]))</f>
        <v/>
      </c>
      <c r="I356" s="57" t="str">
        <f>IF(B356="","",_xlfn.SWITCH(TRUE,
  Table1[[#This Row],[Cum Total]] &lt;= 0.8, "A",
  Table1[[#This Row],[Cum Total]] &lt;= 0.95, "B",
  TRUE, "C"))</f>
        <v/>
      </c>
    </row>
    <row r="357" spans="1:9" x14ac:dyDescent="0.25">
      <c r="A357" s="53" t="str">
        <f t="shared" si="15"/>
        <v/>
      </c>
      <c r="B357" s="62"/>
      <c r="C357" s="63"/>
      <c r="D357" s="64"/>
      <c r="E357" s="16">
        <f t="shared" si="16"/>
        <v>0</v>
      </c>
      <c r="F357" s="17" t="str">
        <f>IF(B357="","",Table1[[#This Row],[Subtotal Cost]]/SUM(Table1[Subtotal Cost]))</f>
        <v/>
      </c>
      <c r="G357" s="18" t="str">
        <f>IF(B357="","",_xlfn.RANK.EQ(Table1[[#This Row],[% Contribution]],Table1[% Contribution]))</f>
        <v/>
      </c>
      <c r="H357" s="17" t="str">
        <f>IF(B357="","",SUMIFS(Table1[% Contribution],Table1[Ranking],"&lt;="&amp;Table1[[#This Row],[Ranking]]))</f>
        <v/>
      </c>
      <c r="I357" s="57" t="str">
        <f>IF(B357="","",_xlfn.SWITCH(TRUE,
  Table1[[#This Row],[Cum Total]] &lt;= 0.8, "A",
  Table1[[#This Row],[Cum Total]] &lt;= 0.95, "B",
  TRUE, "C"))</f>
        <v/>
      </c>
    </row>
    <row r="358" spans="1:9" x14ac:dyDescent="0.25">
      <c r="A358" s="53" t="str">
        <f t="shared" si="15"/>
        <v/>
      </c>
      <c r="B358" s="62"/>
      <c r="C358" s="63"/>
      <c r="D358" s="64"/>
      <c r="E358" s="16">
        <f t="shared" ref="E358:E389" si="17">IF(COUNTA(B358:D358)=3,D358 * C358,0)</f>
        <v>0</v>
      </c>
      <c r="F358" s="17" t="str">
        <f>IF(B358="","",Table1[[#This Row],[Subtotal Cost]]/SUM(Table1[Subtotal Cost]))</f>
        <v/>
      </c>
      <c r="G358" s="18" t="str">
        <f>IF(B358="","",_xlfn.RANK.EQ(Table1[[#This Row],[% Contribution]],Table1[% Contribution]))</f>
        <v/>
      </c>
      <c r="H358" s="17" t="str">
        <f>IF(B358="","",SUMIFS(Table1[% Contribution],Table1[Ranking],"&lt;="&amp;Table1[[#This Row],[Ranking]]))</f>
        <v/>
      </c>
      <c r="I358" s="57" t="str">
        <f>IF(B358="","",_xlfn.SWITCH(TRUE,
  Table1[[#This Row],[Cum Total]] &lt;= 0.8, "A",
  Table1[[#This Row],[Cum Total]] &lt;= 0.95, "B",
  TRUE, "C"))</f>
        <v/>
      </c>
    </row>
    <row r="359" spans="1:9" x14ac:dyDescent="0.25">
      <c r="A359" s="53" t="str">
        <f t="shared" si="15"/>
        <v/>
      </c>
      <c r="B359" s="62"/>
      <c r="C359" s="63"/>
      <c r="D359" s="64"/>
      <c r="E359" s="16">
        <f t="shared" si="17"/>
        <v>0</v>
      </c>
      <c r="F359" s="17" t="str">
        <f>IF(B359="","",Table1[[#This Row],[Subtotal Cost]]/SUM(Table1[Subtotal Cost]))</f>
        <v/>
      </c>
      <c r="G359" s="18" t="str">
        <f>IF(B359="","",_xlfn.RANK.EQ(Table1[[#This Row],[% Contribution]],Table1[% Contribution]))</f>
        <v/>
      </c>
      <c r="H359" s="17" t="str">
        <f>IF(B359="","",SUMIFS(Table1[% Contribution],Table1[Ranking],"&lt;="&amp;Table1[[#This Row],[Ranking]]))</f>
        <v/>
      </c>
      <c r="I359" s="57" t="str">
        <f>IF(B359="","",_xlfn.SWITCH(TRUE,
  Table1[[#This Row],[Cum Total]] &lt;= 0.8, "A",
  Table1[[#This Row],[Cum Total]] &lt;= 0.95, "B",
  TRUE, "C"))</f>
        <v/>
      </c>
    </row>
    <row r="360" spans="1:9" x14ac:dyDescent="0.25">
      <c r="A360" s="53" t="str">
        <f t="shared" si="15"/>
        <v/>
      </c>
      <c r="B360" s="62"/>
      <c r="C360" s="63"/>
      <c r="D360" s="64"/>
      <c r="E360" s="16">
        <f t="shared" si="17"/>
        <v>0</v>
      </c>
      <c r="F360" s="17" t="str">
        <f>IF(B360="","",Table1[[#This Row],[Subtotal Cost]]/SUM(Table1[Subtotal Cost]))</f>
        <v/>
      </c>
      <c r="G360" s="18" t="str">
        <f>IF(B360="","",_xlfn.RANK.EQ(Table1[[#This Row],[% Contribution]],Table1[% Contribution]))</f>
        <v/>
      </c>
      <c r="H360" s="17" t="str">
        <f>IF(B360="","",SUMIFS(Table1[% Contribution],Table1[Ranking],"&lt;="&amp;Table1[[#This Row],[Ranking]]))</f>
        <v/>
      </c>
      <c r="I360" s="57" t="str">
        <f>IF(B360="","",_xlfn.SWITCH(TRUE,
  Table1[[#This Row],[Cum Total]] &lt;= 0.8, "A",
  Table1[[#This Row],[Cum Total]] &lt;= 0.95, "B",
  TRUE, "C"))</f>
        <v/>
      </c>
    </row>
    <row r="361" spans="1:9" x14ac:dyDescent="0.25">
      <c r="A361" s="53" t="str">
        <f t="shared" si="15"/>
        <v/>
      </c>
      <c r="B361" s="62"/>
      <c r="C361" s="63"/>
      <c r="D361" s="64"/>
      <c r="E361" s="16">
        <f t="shared" si="17"/>
        <v>0</v>
      </c>
      <c r="F361" s="17" t="str">
        <f>IF(B361="","",Table1[[#This Row],[Subtotal Cost]]/SUM(Table1[Subtotal Cost]))</f>
        <v/>
      </c>
      <c r="G361" s="18" t="str">
        <f>IF(B361="","",_xlfn.RANK.EQ(Table1[[#This Row],[% Contribution]],Table1[% Contribution]))</f>
        <v/>
      </c>
      <c r="H361" s="17" t="str">
        <f>IF(B361="","",SUMIFS(Table1[% Contribution],Table1[Ranking],"&lt;="&amp;Table1[[#This Row],[Ranking]]))</f>
        <v/>
      </c>
      <c r="I361" s="57" t="str">
        <f>IF(B361="","",_xlfn.SWITCH(TRUE,
  Table1[[#This Row],[Cum Total]] &lt;= 0.8, "A",
  Table1[[#This Row],[Cum Total]] &lt;= 0.95, "B",
  TRUE, "C"))</f>
        <v/>
      </c>
    </row>
    <row r="362" spans="1:9" x14ac:dyDescent="0.25">
      <c r="A362" s="53" t="str">
        <f t="shared" si="15"/>
        <v/>
      </c>
      <c r="B362" s="62"/>
      <c r="C362" s="63"/>
      <c r="D362" s="64"/>
      <c r="E362" s="16">
        <f t="shared" si="17"/>
        <v>0</v>
      </c>
      <c r="F362" s="17" t="str">
        <f>IF(B362="","",Table1[[#This Row],[Subtotal Cost]]/SUM(Table1[Subtotal Cost]))</f>
        <v/>
      </c>
      <c r="G362" s="18" t="str">
        <f>IF(B362="","",_xlfn.RANK.EQ(Table1[[#This Row],[% Contribution]],Table1[% Contribution]))</f>
        <v/>
      </c>
      <c r="H362" s="17" t="str">
        <f>IF(B362="","",SUMIFS(Table1[% Contribution],Table1[Ranking],"&lt;="&amp;Table1[[#This Row],[Ranking]]))</f>
        <v/>
      </c>
      <c r="I362" s="57" t="str">
        <f>IF(B362="","",_xlfn.SWITCH(TRUE,
  Table1[[#This Row],[Cum Total]] &lt;= 0.8, "A",
  Table1[[#This Row],[Cum Total]] &lt;= 0.95, "B",
  TRUE, "C"))</f>
        <v/>
      </c>
    </row>
    <row r="363" spans="1:9" x14ac:dyDescent="0.25">
      <c r="A363" s="53" t="str">
        <f t="shared" si="15"/>
        <v/>
      </c>
      <c r="B363" s="62"/>
      <c r="C363" s="63"/>
      <c r="D363" s="64"/>
      <c r="E363" s="16">
        <f t="shared" si="17"/>
        <v>0</v>
      </c>
      <c r="F363" s="17" t="str">
        <f>IF(B363="","",Table1[[#This Row],[Subtotal Cost]]/SUM(Table1[Subtotal Cost]))</f>
        <v/>
      </c>
      <c r="G363" s="18" t="str">
        <f>IF(B363="","",_xlfn.RANK.EQ(Table1[[#This Row],[% Contribution]],Table1[% Contribution]))</f>
        <v/>
      </c>
      <c r="H363" s="17" t="str">
        <f>IF(B363="","",SUMIFS(Table1[% Contribution],Table1[Ranking],"&lt;="&amp;Table1[[#This Row],[Ranking]]))</f>
        <v/>
      </c>
      <c r="I363" s="57" t="str">
        <f>IF(B363="","",_xlfn.SWITCH(TRUE,
  Table1[[#This Row],[Cum Total]] &lt;= 0.8, "A",
  Table1[[#This Row],[Cum Total]] &lt;= 0.95, "B",
  TRUE, "C"))</f>
        <v/>
      </c>
    </row>
    <row r="364" spans="1:9" x14ac:dyDescent="0.25">
      <c r="A364" s="53" t="str">
        <f t="shared" si="15"/>
        <v/>
      </c>
      <c r="B364" s="62"/>
      <c r="C364" s="63"/>
      <c r="D364" s="64"/>
      <c r="E364" s="16">
        <f t="shared" si="17"/>
        <v>0</v>
      </c>
      <c r="F364" s="17" t="str">
        <f>IF(B364="","",Table1[[#This Row],[Subtotal Cost]]/SUM(Table1[Subtotal Cost]))</f>
        <v/>
      </c>
      <c r="G364" s="18" t="str">
        <f>IF(B364="","",_xlfn.RANK.EQ(Table1[[#This Row],[% Contribution]],Table1[% Contribution]))</f>
        <v/>
      </c>
      <c r="H364" s="17" t="str">
        <f>IF(B364="","",SUMIFS(Table1[% Contribution],Table1[Ranking],"&lt;="&amp;Table1[[#This Row],[Ranking]]))</f>
        <v/>
      </c>
      <c r="I364" s="57" t="str">
        <f>IF(B364="","",_xlfn.SWITCH(TRUE,
  Table1[[#This Row],[Cum Total]] &lt;= 0.8, "A",
  Table1[[#This Row],[Cum Total]] &lt;= 0.95, "B",
  TRUE, "C"))</f>
        <v/>
      </c>
    </row>
    <row r="365" spans="1:9" x14ac:dyDescent="0.25">
      <c r="A365" s="53" t="str">
        <f t="shared" si="15"/>
        <v/>
      </c>
      <c r="B365" s="62"/>
      <c r="C365" s="63"/>
      <c r="D365" s="64"/>
      <c r="E365" s="16">
        <f t="shared" si="17"/>
        <v>0</v>
      </c>
      <c r="F365" s="17" t="str">
        <f>IF(B365="","",Table1[[#This Row],[Subtotal Cost]]/SUM(Table1[Subtotal Cost]))</f>
        <v/>
      </c>
      <c r="G365" s="18" t="str">
        <f>IF(B365="","",_xlfn.RANK.EQ(Table1[[#This Row],[% Contribution]],Table1[% Contribution]))</f>
        <v/>
      </c>
      <c r="H365" s="17" t="str">
        <f>IF(B365="","",SUMIFS(Table1[% Contribution],Table1[Ranking],"&lt;="&amp;Table1[[#This Row],[Ranking]]))</f>
        <v/>
      </c>
      <c r="I365" s="57" t="str">
        <f>IF(B365="","",_xlfn.SWITCH(TRUE,
  Table1[[#This Row],[Cum Total]] &lt;= 0.8, "A",
  Table1[[#This Row],[Cum Total]] &lt;= 0.95, "B",
  TRUE, "C"))</f>
        <v/>
      </c>
    </row>
    <row r="366" spans="1:9" x14ac:dyDescent="0.25">
      <c r="A366" s="53" t="str">
        <f t="shared" si="15"/>
        <v/>
      </c>
      <c r="B366" s="62"/>
      <c r="C366" s="63"/>
      <c r="D366" s="64"/>
      <c r="E366" s="16">
        <f t="shared" si="17"/>
        <v>0</v>
      </c>
      <c r="F366" s="17" t="str">
        <f>IF(B366="","",Table1[[#This Row],[Subtotal Cost]]/SUM(Table1[Subtotal Cost]))</f>
        <v/>
      </c>
      <c r="G366" s="18" t="str">
        <f>IF(B366="","",_xlfn.RANK.EQ(Table1[[#This Row],[% Contribution]],Table1[% Contribution]))</f>
        <v/>
      </c>
      <c r="H366" s="17" t="str">
        <f>IF(B366="","",SUMIFS(Table1[% Contribution],Table1[Ranking],"&lt;="&amp;Table1[[#This Row],[Ranking]]))</f>
        <v/>
      </c>
      <c r="I366" s="57" t="str">
        <f>IF(B366="","",_xlfn.SWITCH(TRUE,
  Table1[[#This Row],[Cum Total]] &lt;= 0.8, "A",
  Table1[[#This Row],[Cum Total]] &lt;= 0.95, "B",
  TRUE, "C"))</f>
        <v/>
      </c>
    </row>
    <row r="367" spans="1:9" x14ac:dyDescent="0.25">
      <c r="A367" s="53" t="str">
        <f t="shared" si="15"/>
        <v/>
      </c>
      <c r="B367" s="62"/>
      <c r="C367" s="63"/>
      <c r="D367" s="64"/>
      <c r="E367" s="16">
        <f t="shared" si="17"/>
        <v>0</v>
      </c>
      <c r="F367" s="17" t="str">
        <f>IF(B367="","",Table1[[#This Row],[Subtotal Cost]]/SUM(Table1[Subtotal Cost]))</f>
        <v/>
      </c>
      <c r="G367" s="18" t="str">
        <f>IF(B367="","",_xlfn.RANK.EQ(Table1[[#This Row],[% Contribution]],Table1[% Contribution]))</f>
        <v/>
      </c>
      <c r="H367" s="17" t="str">
        <f>IF(B367="","",SUMIFS(Table1[% Contribution],Table1[Ranking],"&lt;="&amp;Table1[[#This Row],[Ranking]]))</f>
        <v/>
      </c>
      <c r="I367" s="57" t="str">
        <f>IF(B367="","",_xlfn.SWITCH(TRUE,
  Table1[[#This Row],[Cum Total]] &lt;= 0.8, "A",
  Table1[[#This Row],[Cum Total]] &lt;= 0.95, "B",
  TRUE, "C"))</f>
        <v/>
      </c>
    </row>
    <row r="368" spans="1:9" x14ac:dyDescent="0.25">
      <c r="A368" s="53" t="str">
        <f t="shared" si="15"/>
        <v/>
      </c>
      <c r="B368" s="62"/>
      <c r="C368" s="63"/>
      <c r="D368" s="64"/>
      <c r="E368" s="16">
        <f t="shared" si="17"/>
        <v>0</v>
      </c>
      <c r="F368" s="17" t="str">
        <f>IF(B368="","",Table1[[#This Row],[Subtotal Cost]]/SUM(Table1[Subtotal Cost]))</f>
        <v/>
      </c>
      <c r="G368" s="18" t="str">
        <f>IF(B368="","",_xlfn.RANK.EQ(Table1[[#This Row],[% Contribution]],Table1[% Contribution]))</f>
        <v/>
      </c>
      <c r="H368" s="17" t="str">
        <f>IF(B368="","",SUMIFS(Table1[% Contribution],Table1[Ranking],"&lt;="&amp;Table1[[#This Row],[Ranking]]))</f>
        <v/>
      </c>
      <c r="I368" s="57" t="str">
        <f>IF(B368="","",_xlfn.SWITCH(TRUE,
  Table1[[#This Row],[Cum Total]] &lt;= 0.8, "A",
  Table1[[#This Row],[Cum Total]] &lt;= 0.95, "B",
  TRUE, "C"))</f>
        <v/>
      </c>
    </row>
    <row r="369" spans="1:9" x14ac:dyDescent="0.25">
      <c r="A369" s="53" t="str">
        <f t="shared" si="15"/>
        <v/>
      </c>
      <c r="B369" s="62"/>
      <c r="C369" s="63"/>
      <c r="D369" s="64"/>
      <c r="E369" s="16">
        <f t="shared" si="17"/>
        <v>0</v>
      </c>
      <c r="F369" s="17" t="str">
        <f>IF(B369="","",Table1[[#This Row],[Subtotal Cost]]/SUM(Table1[Subtotal Cost]))</f>
        <v/>
      </c>
      <c r="G369" s="18" t="str">
        <f>IF(B369="","",_xlfn.RANK.EQ(Table1[[#This Row],[% Contribution]],Table1[% Contribution]))</f>
        <v/>
      </c>
      <c r="H369" s="17" t="str">
        <f>IF(B369="","",SUMIFS(Table1[% Contribution],Table1[Ranking],"&lt;="&amp;Table1[[#This Row],[Ranking]]))</f>
        <v/>
      </c>
      <c r="I369" s="57" t="str">
        <f>IF(B369="","",_xlfn.SWITCH(TRUE,
  Table1[[#This Row],[Cum Total]] &lt;= 0.8, "A",
  Table1[[#This Row],[Cum Total]] &lt;= 0.95, "B",
  TRUE, "C"))</f>
        <v/>
      </c>
    </row>
    <row r="370" spans="1:9" x14ac:dyDescent="0.25">
      <c r="A370" s="53" t="str">
        <f t="shared" si="15"/>
        <v/>
      </c>
      <c r="B370" s="62"/>
      <c r="C370" s="63"/>
      <c r="D370" s="64"/>
      <c r="E370" s="16">
        <f t="shared" si="17"/>
        <v>0</v>
      </c>
      <c r="F370" s="17" t="str">
        <f>IF(B370="","",Table1[[#This Row],[Subtotal Cost]]/SUM(Table1[Subtotal Cost]))</f>
        <v/>
      </c>
      <c r="G370" s="18" t="str">
        <f>IF(B370="","",_xlfn.RANK.EQ(Table1[[#This Row],[% Contribution]],Table1[% Contribution]))</f>
        <v/>
      </c>
      <c r="H370" s="17" t="str">
        <f>IF(B370="","",SUMIFS(Table1[% Contribution],Table1[Ranking],"&lt;="&amp;Table1[[#This Row],[Ranking]]))</f>
        <v/>
      </c>
      <c r="I370" s="57" t="str">
        <f>IF(B370="","",_xlfn.SWITCH(TRUE,
  Table1[[#This Row],[Cum Total]] &lt;= 0.8, "A",
  Table1[[#This Row],[Cum Total]] &lt;= 0.95, "B",
  TRUE, "C"))</f>
        <v/>
      </c>
    </row>
    <row r="371" spans="1:9" x14ac:dyDescent="0.25">
      <c r="A371" s="53" t="str">
        <f t="shared" si="15"/>
        <v/>
      </c>
      <c r="B371" s="62"/>
      <c r="C371" s="63"/>
      <c r="D371" s="64"/>
      <c r="E371" s="16">
        <f t="shared" si="17"/>
        <v>0</v>
      </c>
      <c r="F371" s="17" t="str">
        <f>IF(B371="","",Table1[[#This Row],[Subtotal Cost]]/SUM(Table1[Subtotal Cost]))</f>
        <v/>
      </c>
      <c r="G371" s="18" t="str">
        <f>IF(B371="","",_xlfn.RANK.EQ(Table1[[#This Row],[% Contribution]],Table1[% Contribution]))</f>
        <v/>
      </c>
      <c r="H371" s="17" t="str">
        <f>IF(B371="","",SUMIFS(Table1[% Contribution],Table1[Ranking],"&lt;="&amp;Table1[[#This Row],[Ranking]]))</f>
        <v/>
      </c>
      <c r="I371" s="57" t="str">
        <f>IF(B371="","",_xlfn.SWITCH(TRUE,
  Table1[[#This Row],[Cum Total]] &lt;= 0.8, "A",
  Table1[[#This Row],[Cum Total]] &lt;= 0.95, "B",
  TRUE, "C"))</f>
        <v/>
      </c>
    </row>
    <row r="372" spans="1:9" x14ac:dyDescent="0.25">
      <c r="A372" s="53" t="str">
        <f t="shared" si="15"/>
        <v/>
      </c>
      <c r="B372" s="62"/>
      <c r="C372" s="63"/>
      <c r="D372" s="64"/>
      <c r="E372" s="16">
        <f t="shared" si="17"/>
        <v>0</v>
      </c>
      <c r="F372" s="17" t="str">
        <f>IF(B372="","",Table1[[#This Row],[Subtotal Cost]]/SUM(Table1[Subtotal Cost]))</f>
        <v/>
      </c>
      <c r="G372" s="18" t="str">
        <f>IF(B372="","",_xlfn.RANK.EQ(Table1[[#This Row],[% Contribution]],Table1[% Contribution]))</f>
        <v/>
      </c>
      <c r="H372" s="17" t="str">
        <f>IF(B372="","",SUMIFS(Table1[% Contribution],Table1[Ranking],"&lt;="&amp;Table1[[#This Row],[Ranking]]))</f>
        <v/>
      </c>
      <c r="I372" s="57" t="str">
        <f>IF(B372="","",_xlfn.SWITCH(TRUE,
  Table1[[#This Row],[Cum Total]] &lt;= 0.8, "A",
  Table1[[#This Row],[Cum Total]] &lt;= 0.95, "B",
  TRUE, "C"))</f>
        <v/>
      </c>
    </row>
    <row r="373" spans="1:9" x14ac:dyDescent="0.25">
      <c r="A373" s="53" t="str">
        <f t="shared" si="15"/>
        <v/>
      </c>
      <c r="B373" s="62"/>
      <c r="C373" s="63"/>
      <c r="D373" s="64"/>
      <c r="E373" s="16">
        <f t="shared" si="17"/>
        <v>0</v>
      </c>
      <c r="F373" s="17" t="str">
        <f>IF(B373="","",Table1[[#This Row],[Subtotal Cost]]/SUM(Table1[Subtotal Cost]))</f>
        <v/>
      </c>
      <c r="G373" s="18" t="str">
        <f>IF(B373="","",_xlfn.RANK.EQ(Table1[[#This Row],[% Contribution]],Table1[% Contribution]))</f>
        <v/>
      </c>
      <c r="H373" s="17" t="str">
        <f>IF(B373="","",SUMIFS(Table1[% Contribution],Table1[Ranking],"&lt;="&amp;Table1[[#This Row],[Ranking]]))</f>
        <v/>
      </c>
      <c r="I373" s="57" t="str">
        <f>IF(B373="","",_xlfn.SWITCH(TRUE,
  Table1[[#This Row],[Cum Total]] &lt;= 0.8, "A",
  Table1[[#This Row],[Cum Total]] &lt;= 0.95, "B",
  TRUE, "C"))</f>
        <v/>
      </c>
    </row>
    <row r="374" spans="1:9" x14ac:dyDescent="0.25">
      <c r="A374" s="53" t="str">
        <f t="shared" si="15"/>
        <v/>
      </c>
      <c r="B374" s="62"/>
      <c r="C374" s="63"/>
      <c r="D374" s="64"/>
      <c r="E374" s="16">
        <f t="shared" si="17"/>
        <v>0</v>
      </c>
      <c r="F374" s="17" t="str">
        <f>IF(B374="","",Table1[[#This Row],[Subtotal Cost]]/SUM(Table1[Subtotal Cost]))</f>
        <v/>
      </c>
      <c r="G374" s="18" t="str">
        <f>IF(B374="","",_xlfn.RANK.EQ(Table1[[#This Row],[% Contribution]],Table1[% Contribution]))</f>
        <v/>
      </c>
      <c r="H374" s="17" t="str">
        <f>IF(B374="","",SUMIFS(Table1[% Contribution],Table1[Ranking],"&lt;="&amp;Table1[[#This Row],[Ranking]]))</f>
        <v/>
      </c>
      <c r="I374" s="57" t="str">
        <f>IF(B374="","",_xlfn.SWITCH(TRUE,
  Table1[[#This Row],[Cum Total]] &lt;= 0.8, "A",
  Table1[[#This Row],[Cum Total]] &lt;= 0.95, "B",
  TRUE, "C"))</f>
        <v/>
      </c>
    </row>
    <row r="375" spans="1:9" x14ac:dyDescent="0.25">
      <c r="A375" s="53" t="str">
        <f t="shared" si="15"/>
        <v/>
      </c>
      <c r="B375" s="62"/>
      <c r="C375" s="63"/>
      <c r="D375" s="64"/>
      <c r="E375" s="16">
        <f t="shared" si="17"/>
        <v>0</v>
      </c>
      <c r="F375" s="17" t="str">
        <f>IF(B375="","",Table1[[#This Row],[Subtotal Cost]]/SUM(Table1[Subtotal Cost]))</f>
        <v/>
      </c>
      <c r="G375" s="18" t="str">
        <f>IF(B375="","",_xlfn.RANK.EQ(Table1[[#This Row],[% Contribution]],Table1[% Contribution]))</f>
        <v/>
      </c>
      <c r="H375" s="17" t="str">
        <f>IF(B375="","",SUMIFS(Table1[% Contribution],Table1[Ranking],"&lt;="&amp;Table1[[#This Row],[Ranking]]))</f>
        <v/>
      </c>
      <c r="I375" s="57" t="str">
        <f>IF(B375="","",_xlfn.SWITCH(TRUE,
  Table1[[#This Row],[Cum Total]] &lt;= 0.8, "A",
  Table1[[#This Row],[Cum Total]] &lt;= 0.95, "B",
  TRUE, "C"))</f>
        <v/>
      </c>
    </row>
    <row r="376" spans="1:9" x14ac:dyDescent="0.25">
      <c r="A376" s="53" t="str">
        <f t="shared" si="15"/>
        <v/>
      </c>
      <c r="B376" s="62"/>
      <c r="C376" s="63"/>
      <c r="D376" s="64"/>
      <c r="E376" s="16">
        <f t="shared" si="17"/>
        <v>0</v>
      </c>
      <c r="F376" s="17" t="str">
        <f>IF(B376="","",Table1[[#This Row],[Subtotal Cost]]/SUM(Table1[Subtotal Cost]))</f>
        <v/>
      </c>
      <c r="G376" s="18" t="str">
        <f>IF(B376="","",_xlfn.RANK.EQ(Table1[[#This Row],[% Contribution]],Table1[% Contribution]))</f>
        <v/>
      </c>
      <c r="H376" s="17" t="str">
        <f>IF(B376="","",SUMIFS(Table1[% Contribution],Table1[Ranking],"&lt;="&amp;Table1[[#This Row],[Ranking]]))</f>
        <v/>
      </c>
      <c r="I376" s="57" t="str">
        <f>IF(B376="","",_xlfn.SWITCH(TRUE,
  Table1[[#This Row],[Cum Total]] &lt;= 0.8, "A",
  Table1[[#This Row],[Cum Total]] &lt;= 0.95, "B",
  TRUE, "C"))</f>
        <v/>
      </c>
    </row>
    <row r="377" spans="1:9" x14ac:dyDescent="0.25">
      <c r="A377" s="53" t="str">
        <f t="shared" si="15"/>
        <v/>
      </c>
      <c r="B377" s="62"/>
      <c r="C377" s="63"/>
      <c r="D377" s="64"/>
      <c r="E377" s="16">
        <f t="shared" si="17"/>
        <v>0</v>
      </c>
      <c r="F377" s="17" t="str">
        <f>IF(B377="","",Table1[[#This Row],[Subtotal Cost]]/SUM(Table1[Subtotal Cost]))</f>
        <v/>
      </c>
      <c r="G377" s="18" t="str">
        <f>IF(B377="","",_xlfn.RANK.EQ(Table1[[#This Row],[% Contribution]],Table1[% Contribution]))</f>
        <v/>
      </c>
      <c r="H377" s="17" t="str">
        <f>IF(B377="","",SUMIFS(Table1[% Contribution],Table1[Ranking],"&lt;="&amp;Table1[[#This Row],[Ranking]]))</f>
        <v/>
      </c>
      <c r="I377" s="57" t="str">
        <f>IF(B377="","",_xlfn.SWITCH(TRUE,
  Table1[[#This Row],[Cum Total]] &lt;= 0.8, "A",
  Table1[[#This Row],[Cum Total]] &lt;= 0.95, "B",
  TRUE, "C"))</f>
        <v/>
      </c>
    </row>
    <row r="378" spans="1:9" x14ac:dyDescent="0.25">
      <c r="A378" s="53" t="str">
        <f t="shared" si="15"/>
        <v/>
      </c>
      <c r="B378" s="62"/>
      <c r="C378" s="63"/>
      <c r="D378" s="64"/>
      <c r="E378" s="16">
        <f t="shared" si="17"/>
        <v>0</v>
      </c>
      <c r="F378" s="17" t="str">
        <f>IF(B378="","",Table1[[#This Row],[Subtotal Cost]]/SUM(Table1[Subtotal Cost]))</f>
        <v/>
      </c>
      <c r="G378" s="18" t="str">
        <f>IF(B378="","",_xlfn.RANK.EQ(Table1[[#This Row],[% Contribution]],Table1[% Contribution]))</f>
        <v/>
      </c>
      <c r="H378" s="17" t="str">
        <f>IF(B378="","",SUMIFS(Table1[% Contribution],Table1[Ranking],"&lt;="&amp;Table1[[#This Row],[Ranking]]))</f>
        <v/>
      </c>
      <c r="I378" s="57" t="str">
        <f>IF(B378="","",_xlfn.SWITCH(TRUE,
  Table1[[#This Row],[Cum Total]] &lt;= 0.8, "A",
  Table1[[#This Row],[Cum Total]] &lt;= 0.95, "B",
  TRUE, "C"))</f>
        <v/>
      </c>
    </row>
    <row r="379" spans="1:9" x14ac:dyDescent="0.25">
      <c r="A379" s="53" t="str">
        <f t="shared" si="15"/>
        <v/>
      </c>
      <c r="B379" s="62"/>
      <c r="C379" s="63"/>
      <c r="D379" s="64"/>
      <c r="E379" s="16">
        <f t="shared" si="17"/>
        <v>0</v>
      </c>
      <c r="F379" s="17" t="str">
        <f>IF(B379="","",Table1[[#This Row],[Subtotal Cost]]/SUM(Table1[Subtotal Cost]))</f>
        <v/>
      </c>
      <c r="G379" s="18" t="str">
        <f>IF(B379="","",_xlfn.RANK.EQ(Table1[[#This Row],[% Contribution]],Table1[% Contribution]))</f>
        <v/>
      </c>
      <c r="H379" s="17" t="str">
        <f>IF(B379="","",SUMIFS(Table1[% Contribution],Table1[Ranking],"&lt;="&amp;Table1[[#This Row],[Ranking]]))</f>
        <v/>
      </c>
      <c r="I379" s="57" t="str">
        <f>IF(B379="","",_xlfn.SWITCH(TRUE,
  Table1[[#This Row],[Cum Total]] &lt;= 0.8, "A",
  Table1[[#This Row],[Cum Total]] &lt;= 0.95, "B",
  TRUE, "C"))</f>
        <v/>
      </c>
    </row>
    <row r="380" spans="1:9" x14ac:dyDescent="0.25">
      <c r="A380" s="53" t="str">
        <f t="shared" si="15"/>
        <v/>
      </c>
      <c r="B380" s="62"/>
      <c r="C380" s="63"/>
      <c r="D380" s="64"/>
      <c r="E380" s="16">
        <f t="shared" si="17"/>
        <v>0</v>
      </c>
      <c r="F380" s="17" t="str">
        <f>IF(B380="","",Table1[[#This Row],[Subtotal Cost]]/SUM(Table1[Subtotal Cost]))</f>
        <v/>
      </c>
      <c r="G380" s="18" t="str">
        <f>IF(B380="","",_xlfn.RANK.EQ(Table1[[#This Row],[% Contribution]],Table1[% Contribution]))</f>
        <v/>
      </c>
      <c r="H380" s="17" t="str">
        <f>IF(B380="","",SUMIFS(Table1[% Contribution],Table1[Ranking],"&lt;="&amp;Table1[[#This Row],[Ranking]]))</f>
        <v/>
      </c>
      <c r="I380" s="57" t="str">
        <f>IF(B380="","",_xlfn.SWITCH(TRUE,
  Table1[[#This Row],[Cum Total]] &lt;= 0.8, "A",
  Table1[[#This Row],[Cum Total]] &lt;= 0.95, "B",
  TRUE, "C"))</f>
        <v/>
      </c>
    </row>
    <row r="381" spans="1:9" x14ac:dyDescent="0.25">
      <c r="A381" s="53" t="str">
        <f t="shared" si="15"/>
        <v/>
      </c>
      <c r="B381" s="62"/>
      <c r="C381" s="63"/>
      <c r="D381" s="64"/>
      <c r="E381" s="16">
        <f t="shared" si="17"/>
        <v>0</v>
      </c>
      <c r="F381" s="17" t="str">
        <f>IF(B381="","",Table1[[#This Row],[Subtotal Cost]]/SUM(Table1[Subtotal Cost]))</f>
        <v/>
      </c>
      <c r="G381" s="18" t="str">
        <f>IF(B381="","",_xlfn.RANK.EQ(Table1[[#This Row],[% Contribution]],Table1[% Contribution]))</f>
        <v/>
      </c>
      <c r="H381" s="17" t="str">
        <f>IF(B381="","",SUMIFS(Table1[% Contribution],Table1[Ranking],"&lt;="&amp;Table1[[#This Row],[Ranking]]))</f>
        <v/>
      </c>
      <c r="I381" s="57" t="str">
        <f>IF(B381="","",_xlfn.SWITCH(TRUE,
  Table1[[#This Row],[Cum Total]] &lt;= 0.8, "A",
  Table1[[#This Row],[Cum Total]] &lt;= 0.95, "B",
  TRUE, "C"))</f>
        <v/>
      </c>
    </row>
    <row r="382" spans="1:9" x14ac:dyDescent="0.25">
      <c r="A382" s="53" t="str">
        <f t="shared" si="15"/>
        <v/>
      </c>
      <c r="B382" s="62"/>
      <c r="C382" s="63"/>
      <c r="D382" s="64"/>
      <c r="E382" s="16">
        <f t="shared" si="17"/>
        <v>0</v>
      </c>
      <c r="F382" s="17" t="str">
        <f>IF(B382="","",Table1[[#This Row],[Subtotal Cost]]/SUM(Table1[Subtotal Cost]))</f>
        <v/>
      </c>
      <c r="G382" s="18" t="str">
        <f>IF(B382="","",_xlfn.RANK.EQ(Table1[[#This Row],[% Contribution]],Table1[% Contribution]))</f>
        <v/>
      </c>
      <c r="H382" s="17" t="str">
        <f>IF(B382="","",SUMIFS(Table1[% Contribution],Table1[Ranking],"&lt;="&amp;Table1[[#This Row],[Ranking]]))</f>
        <v/>
      </c>
      <c r="I382" s="57" t="str">
        <f>IF(B382="","",_xlfn.SWITCH(TRUE,
  Table1[[#This Row],[Cum Total]] &lt;= 0.8, "A",
  Table1[[#This Row],[Cum Total]] &lt;= 0.95, "B",
  TRUE, "C"))</f>
        <v/>
      </c>
    </row>
    <row r="383" spans="1:9" x14ac:dyDescent="0.25">
      <c r="A383" s="53" t="str">
        <f t="shared" si="15"/>
        <v/>
      </c>
      <c r="B383" s="62"/>
      <c r="C383" s="63"/>
      <c r="D383" s="64"/>
      <c r="E383" s="16">
        <f t="shared" si="17"/>
        <v>0</v>
      </c>
      <c r="F383" s="17" t="str">
        <f>IF(B383="","",Table1[[#This Row],[Subtotal Cost]]/SUM(Table1[Subtotal Cost]))</f>
        <v/>
      </c>
      <c r="G383" s="18" t="str">
        <f>IF(B383="","",_xlfn.RANK.EQ(Table1[[#This Row],[% Contribution]],Table1[% Contribution]))</f>
        <v/>
      </c>
      <c r="H383" s="17" t="str">
        <f>IF(B383="","",SUMIFS(Table1[% Contribution],Table1[Ranking],"&lt;="&amp;Table1[[#This Row],[Ranking]]))</f>
        <v/>
      </c>
      <c r="I383" s="57" t="str">
        <f>IF(B383="","",_xlfn.SWITCH(TRUE,
  Table1[[#This Row],[Cum Total]] &lt;= 0.8, "A",
  Table1[[#This Row],[Cum Total]] &lt;= 0.95, "B",
  TRUE, "C"))</f>
        <v/>
      </c>
    </row>
    <row r="384" spans="1:9" x14ac:dyDescent="0.25">
      <c r="A384" s="53" t="str">
        <f t="shared" si="15"/>
        <v/>
      </c>
      <c r="B384" s="62"/>
      <c r="C384" s="63"/>
      <c r="D384" s="64"/>
      <c r="E384" s="16">
        <f t="shared" si="17"/>
        <v>0</v>
      </c>
      <c r="F384" s="17" t="str">
        <f>IF(B384="","",Table1[[#This Row],[Subtotal Cost]]/SUM(Table1[Subtotal Cost]))</f>
        <v/>
      </c>
      <c r="G384" s="18" t="str">
        <f>IF(B384="","",_xlfn.RANK.EQ(Table1[[#This Row],[% Contribution]],Table1[% Contribution]))</f>
        <v/>
      </c>
      <c r="H384" s="17" t="str">
        <f>IF(B384="","",SUMIFS(Table1[% Contribution],Table1[Ranking],"&lt;="&amp;Table1[[#This Row],[Ranking]]))</f>
        <v/>
      </c>
      <c r="I384" s="57" t="str">
        <f>IF(B384="","",_xlfn.SWITCH(TRUE,
  Table1[[#This Row],[Cum Total]] &lt;= 0.8, "A",
  Table1[[#This Row],[Cum Total]] &lt;= 0.95, "B",
  TRUE, "C"))</f>
        <v/>
      </c>
    </row>
    <row r="385" spans="1:9" x14ac:dyDescent="0.25">
      <c r="A385" s="53" t="str">
        <f t="shared" si="15"/>
        <v/>
      </c>
      <c r="B385" s="62"/>
      <c r="C385" s="63"/>
      <c r="D385" s="64"/>
      <c r="E385" s="16">
        <f t="shared" si="17"/>
        <v>0</v>
      </c>
      <c r="F385" s="17" t="str">
        <f>IF(B385="","",Table1[[#This Row],[Subtotal Cost]]/SUM(Table1[Subtotal Cost]))</f>
        <v/>
      </c>
      <c r="G385" s="18" t="str">
        <f>IF(B385="","",_xlfn.RANK.EQ(Table1[[#This Row],[% Contribution]],Table1[% Contribution]))</f>
        <v/>
      </c>
      <c r="H385" s="17" t="str">
        <f>IF(B385="","",SUMIFS(Table1[% Contribution],Table1[Ranking],"&lt;="&amp;Table1[[#This Row],[Ranking]]))</f>
        <v/>
      </c>
      <c r="I385" s="57" t="str">
        <f>IF(B385="","",_xlfn.SWITCH(TRUE,
  Table1[[#This Row],[Cum Total]] &lt;= 0.8, "A",
  Table1[[#This Row],[Cum Total]] &lt;= 0.95, "B",
  TRUE, "C"))</f>
        <v/>
      </c>
    </row>
    <row r="386" spans="1:9" x14ac:dyDescent="0.25">
      <c r="A386" s="53" t="str">
        <f t="shared" si="15"/>
        <v/>
      </c>
      <c r="B386" s="62"/>
      <c r="C386" s="63"/>
      <c r="D386" s="64"/>
      <c r="E386" s="16">
        <f t="shared" si="17"/>
        <v>0</v>
      </c>
      <c r="F386" s="17" t="str">
        <f>IF(B386="","",Table1[[#This Row],[Subtotal Cost]]/SUM(Table1[Subtotal Cost]))</f>
        <v/>
      </c>
      <c r="G386" s="18" t="str">
        <f>IF(B386="","",_xlfn.RANK.EQ(Table1[[#This Row],[% Contribution]],Table1[% Contribution]))</f>
        <v/>
      </c>
      <c r="H386" s="17" t="str">
        <f>IF(B386="","",SUMIFS(Table1[% Contribution],Table1[Ranking],"&lt;="&amp;Table1[[#This Row],[Ranking]]))</f>
        <v/>
      </c>
      <c r="I386" s="57" t="str">
        <f>IF(B386="","",_xlfn.SWITCH(TRUE,
  Table1[[#This Row],[Cum Total]] &lt;= 0.8, "A",
  Table1[[#This Row],[Cum Total]] &lt;= 0.95, "B",
  TRUE, "C"))</f>
        <v/>
      </c>
    </row>
    <row r="387" spans="1:9" x14ac:dyDescent="0.25">
      <c r="A387" s="53" t="str">
        <f t="shared" si="15"/>
        <v/>
      </c>
      <c r="B387" s="62"/>
      <c r="C387" s="63"/>
      <c r="D387" s="64"/>
      <c r="E387" s="16">
        <f t="shared" si="17"/>
        <v>0</v>
      </c>
      <c r="F387" s="17" t="str">
        <f>IF(B387="","",Table1[[#This Row],[Subtotal Cost]]/SUM(Table1[Subtotal Cost]))</f>
        <v/>
      </c>
      <c r="G387" s="18" t="str">
        <f>IF(B387="","",_xlfn.RANK.EQ(Table1[[#This Row],[% Contribution]],Table1[% Contribution]))</f>
        <v/>
      </c>
      <c r="H387" s="17" t="str">
        <f>IF(B387="","",SUMIFS(Table1[% Contribution],Table1[Ranking],"&lt;="&amp;Table1[[#This Row],[Ranking]]))</f>
        <v/>
      </c>
      <c r="I387" s="57" t="str">
        <f>IF(B387="","",_xlfn.SWITCH(TRUE,
  Table1[[#This Row],[Cum Total]] &lt;= 0.8, "A",
  Table1[[#This Row],[Cum Total]] &lt;= 0.95, "B",
  TRUE, "C"))</f>
        <v/>
      </c>
    </row>
    <row r="388" spans="1:9" x14ac:dyDescent="0.25">
      <c r="A388" s="53" t="str">
        <f t="shared" si="15"/>
        <v/>
      </c>
      <c r="B388" s="62"/>
      <c r="C388" s="63"/>
      <c r="D388" s="64"/>
      <c r="E388" s="16">
        <f t="shared" si="17"/>
        <v>0</v>
      </c>
      <c r="F388" s="17" t="str">
        <f>IF(B388="","",Table1[[#This Row],[Subtotal Cost]]/SUM(Table1[Subtotal Cost]))</f>
        <v/>
      </c>
      <c r="G388" s="18" t="str">
        <f>IF(B388="","",_xlfn.RANK.EQ(Table1[[#This Row],[% Contribution]],Table1[% Contribution]))</f>
        <v/>
      </c>
      <c r="H388" s="17" t="str">
        <f>IF(B388="","",SUMIFS(Table1[% Contribution],Table1[Ranking],"&lt;="&amp;Table1[[#This Row],[Ranking]]))</f>
        <v/>
      </c>
      <c r="I388" s="57" t="str">
        <f>IF(B388="","",_xlfn.SWITCH(TRUE,
  Table1[[#This Row],[Cum Total]] &lt;= 0.8, "A",
  Table1[[#This Row],[Cum Total]] &lt;= 0.95, "B",
  TRUE, "C"))</f>
        <v/>
      </c>
    </row>
    <row r="389" spans="1:9" x14ac:dyDescent="0.25">
      <c r="A389" s="53" t="str">
        <f t="shared" ref="A389:A397" si="18">IF(B389&lt;&gt;"",ROW()-4,"")</f>
        <v/>
      </c>
      <c r="B389" s="62"/>
      <c r="C389" s="63"/>
      <c r="D389" s="64"/>
      <c r="E389" s="16">
        <f t="shared" si="17"/>
        <v>0</v>
      </c>
      <c r="F389" s="17" t="str">
        <f>IF(B389="","",Table1[[#This Row],[Subtotal Cost]]/SUM(Table1[Subtotal Cost]))</f>
        <v/>
      </c>
      <c r="G389" s="18" t="str">
        <f>IF(B389="","",_xlfn.RANK.EQ(Table1[[#This Row],[% Contribution]],Table1[% Contribution]))</f>
        <v/>
      </c>
      <c r="H389" s="17" t="str">
        <f>IF(B389="","",SUMIFS(Table1[% Contribution],Table1[Ranking],"&lt;="&amp;Table1[[#This Row],[Ranking]]))</f>
        <v/>
      </c>
      <c r="I389" s="57" t="str">
        <f>IF(B389="","",_xlfn.SWITCH(TRUE,
  Table1[[#This Row],[Cum Total]] &lt;= 0.8, "A",
  Table1[[#This Row],[Cum Total]] &lt;= 0.95, "B",
  TRUE, "C"))</f>
        <v/>
      </c>
    </row>
    <row r="390" spans="1:9" x14ac:dyDescent="0.25">
      <c r="A390" s="53" t="str">
        <f t="shared" si="18"/>
        <v/>
      </c>
      <c r="B390" s="62"/>
      <c r="C390" s="63"/>
      <c r="D390" s="64"/>
      <c r="E390" s="16">
        <f t="shared" ref="E390:E397" si="19">IF(COUNTA(B390:D390)=3,D390 * C390,0)</f>
        <v>0</v>
      </c>
      <c r="F390" s="17" t="str">
        <f>IF(B390="","",Table1[[#This Row],[Subtotal Cost]]/SUM(Table1[Subtotal Cost]))</f>
        <v/>
      </c>
      <c r="G390" s="18" t="str">
        <f>IF(B390="","",_xlfn.RANK.EQ(Table1[[#This Row],[% Contribution]],Table1[% Contribution]))</f>
        <v/>
      </c>
      <c r="H390" s="17" t="str">
        <f>IF(B390="","",SUMIFS(Table1[% Contribution],Table1[Ranking],"&lt;="&amp;Table1[[#This Row],[Ranking]]))</f>
        <v/>
      </c>
      <c r="I390" s="57" t="str">
        <f>IF(B390="","",_xlfn.SWITCH(TRUE,
  Table1[[#This Row],[Cum Total]] &lt;= 0.8, "A",
  Table1[[#This Row],[Cum Total]] &lt;= 0.95, "B",
  TRUE, "C"))</f>
        <v/>
      </c>
    </row>
    <row r="391" spans="1:9" x14ac:dyDescent="0.25">
      <c r="A391" s="53" t="str">
        <f t="shared" si="18"/>
        <v/>
      </c>
      <c r="B391" s="62"/>
      <c r="C391" s="63"/>
      <c r="D391" s="64"/>
      <c r="E391" s="16">
        <f t="shared" si="19"/>
        <v>0</v>
      </c>
      <c r="F391" s="17" t="str">
        <f>IF(B391="","",Table1[[#This Row],[Subtotal Cost]]/SUM(Table1[Subtotal Cost]))</f>
        <v/>
      </c>
      <c r="G391" s="18" t="str">
        <f>IF(B391="","",_xlfn.RANK.EQ(Table1[[#This Row],[% Contribution]],Table1[% Contribution]))</f>
        <v/>
      </c>
      <c r="H391" s="17" t="str">
        <f>IF(B391="","",SUMIFS(Table1[% Contribution],Table1[Ranking],"&lt;="&amp;Table1[[#This Row],[Ranking]]))</f>
        <v/>
      </c>
      <c r="I391" s="57" t="str">
        <f>IF(B391="","",_xlfn.SWITCH(TRUE,
  Table1[[#This Row],[Cum Total]] &lt;= 0.8, "A",
  Table1[[#This Row],[Cum Total]] &lt;= 0.95, "B",
  TRUE, "C"))</f>
        <v/>
      </c>
    </row>
    <row r="392" spans="1:9" x14ac:dyDescent="0.25">
      <c r="A392" s="53" t="str">
        <f t="shared" si="18"/>
        <v/>
      </c>
      <c r="B392" s="62"/>
      <c r="C392" s="63"/>
      <c r="D392" s="64"/>
      <c r="E392" s="16">
        <f t="shared" si="19"/>
        <v>0</v>
      </c>
      <c r="F392" s="17" t="str">
        <f>IF(B392="","",Table1[[#This Row],[Subtotal Cost]]/SUM(Table1[Subtotal Cost]))</f>
        <v/>
      </c>
      <c r="G392" s="18" t="str">
        <f>IF(B392="","",_xlfn.RANK.EQ(Table1[[#This Row],[% Contribution]],Table1[% Contribution]))</f>
        <v/>
      </c>
      <c r="H392" s="17" t="str">
        <f>IF(B392="","",SUMIFS(Table1[% Contribution],Table1[Ranking],"&lt;="&amp;Table1[[#This Row],[Ranking]]))</f>
        <v/>
      </c>
      <c r="I392" s="57" t="str">
        <f>IF(B392="","",_xlfn.SWITCH(TRUE,
  Table1[[#This Row],[Cum Total]] &lt;= 0.8, "A",
  Table1[[#This Row],[Cum Total]] &lt;= 0.95, "B",
  TRUE, "C"))</f>
        <v/>
      </c>
    </row>
    <row r="393" spans="1:9" x14ac:dyDescent="0.25">
      <c r="A393" s="53" t="str">
        <f t="shared" si="18"/>
        <v/>
      </c>
      <c r="B393" s="62"/>
      <c r="C393" s="63"/>
      <c r="D393" s="64"/>
      <c r="E393" s="16">
        <f t="shared" si="19"/>
        <v>0</v>
      </c>
      <c r="F393" s="17" t="str">
        <f>IF(B393="","",Table1[[#This Row],[Subtotal Cost]]/SUM(Table1[Subtotal Cost]))</f>
        <v/>
      </c>
      <c r="G393" s="18" t="str">
        <f>IF(B393="","",_xlfn.RANK.EQ(Table1[[#This Row],[% Contribution]],Table1[% Contribution]))</f>
        <v/>
      </c>
      <c r="H393" s="17" t="str">
        <f>IF(B393="","",SUMIFS(Table1[% Contribution],Table1[Ranking],"&lt;="&amp;Table1[[#This Row],[Ranking]]))</f>
        <v/>
      </c>
      <c r="I393" s="57" t="str">
        <f>IF(B393="","",_xlfn.SWITCH(TRUE,
  Table1[[#This Row],[Cum Total]] &lt;= 0.8, "A",
  Table1[[#This Row],[Cum Total]] &lt;= 0.95, "B",
  TRUE, "C"))</f>
        <v/>
      </c>
    </row>
    <row r="394" spans="1:9" x14ac:dyDescent="0.25">
      <c r="A394" s="53" t="str">
        <f t="shared" si="18"/>
        <v/>
      </c>
      <c r="B394" s="62"/>
      <c r="C394" s="63"/>
      <c r="D394" s="64"/>
      <c r="E394" s="16">
        <f t="shared" si="19"/>
        <v>0</v>
      </c>
      <c r="F394" s="17" t="str">
        <f>IF(B394="","",Table1[[#This Row],[Subtotal Cost]]/SUM(Table1[Subtotal Cost]))</f>
        <v/>
      </c>
      <c r="G394" s="18" t="str">
        <f>IF(B394="","",_xlfn.RANK.EQ(Table1[[#This Row],[% Contribution]],Table1[% Contribution]))</f>
        <v/>
      </c>
      <c r="H394" s="17" t="str">
        <f>IF(B394="","",SUMIFS(Table1[% Contribution],Table1[Ranking],"&lt;="&amp;Table1[[#This Row],[Ranking]]))</f>
        <v/>
      </c>
      <c r="I394" s="57" t="str">
        <f>IF(B394="","",_xlfn.SWITCH(TRUE,
  Table1[[#This Row],[Cum Total]] &lt;= 0.8, "A",
  Table1[[#This Row],[Cum Total]] &lt;= 0.95, "B",
  TRUE, "C"))</f>
        <v/>
      </c>
    </row>
    <row r="395" spans="1:9" x14ac:dyDescent="0.25">
      <c r="A395" s="53" t="str">
        <f t="shared" si="18"/>
        <v/>
      </c>
      <c r="B395" s="62"/>
      <c r="C395" s="63"/>
      <c r="D395" s="64"/>
      <c r="E395" s="16">
        <f t="shared" si="19"/>
        <v>0</v>
      </c>
      <c r="F395" s="17" t="str">
        <f>IF(B395="","",Table1[[#This Row],[Subtotal Cost]]/SUM(Table1[Subtotal Cost]))</f>
        <v/>
      </c>
      <c r="G395" s="18" t="str">
        <f>IF(B395="","",_xlfn.RANK.EQ(Table1[[#This Row],[% Contribution]],Table1[% Contribution]))</f>
        <v/>
      </c>
      <c r="H395" s="17" t="str">
        <f>IF(B395="","",SUMIFS(Table1[% Contribution],Table1[Ranking],"&lt;="&amp;Table1[[#This Row],[Ranking]]))</f>
        <v/>
      </c>
      <c r="I395" s="57" t="str">
        <f>IF(B395="","",_xlfn.SWITCH(TRUE,
  Table1[[#This Row],[Cum Total]] &lt;= 0.8, "A",
  Table1[[#This Row],[Cum Total]] &lt;= 0.95, "B",
  TRUE, "C"))</f>
        <v/>
      </c>
    </row>
    <row r="396" spans="1:9" x14ac:dyDescent="0.25">
      <c r="A396" s="53" t="str">
        <f t="shared" si="18"/>
        <v/>
      </c>
      <c r="B396" s="62"/>
      <c r="C396" s="63"/>
      <c r="D396" s="64"/>
      <c r="E396" s="16">
        <f t="shared" si="19"/>
        <v>0</v>
      </c>
      <c r="F396" s="17" t="str">
        <f>IF(B396="","",Table1[[#This Row],[Subtotal Cost]]/SUM(Table1[Subtotal Cost]))</f>
        <v/>
      </c>
      <c r="G396" s="18" t="str">
        <f>IF(B396="","",_xlfn.RANK.EQ(Table1[[#This Row],[% Contribution]],Table1[% Contribution]))</f>
        <v/>
      </c>
      <c r="H396" s="17" t="str">
        <f>IF(B396="","",SUMIFS(Table1[% Contribution],Table1[Ranking],"&lt;="&amp;Table1[[#This Row],[Ranking]]))</f>
        <v/>
      </c>
      <c r="I396" s="57" t="str">
        <f>IF(B396="","",_xlfn.SWITCH(TRUE,
  Table1[[#This Row],[Cum Total]] &lt;= 0.8, "A",
  Table1[[#This Row],[Cum Total]] &lt;= 0.95, "B",
  TRUE, "C"))</f>
        <v/>
      </c>
    </row>
    <row r="397" spans="1:9" x14ac:dyDescent="0.25">
      <c r="A397" s="53" t="str">
        <f t="shared" si="18"/>
        <v/>
      </c>
      <c r="B397" s="62"/>
      <c r="C397" s="63"/>
      <c r="D397" s="64"/>
      <c r="E397" s="16">
        <f t="shared" si="19"/>
        <v>0</v>
      </c>
      <c r="F397" s="17" t="str">
        <f>IF(B397="","",Table1[[#This Row],[Subtotal Cost]]/SUM(Table1[Subtotal Cost]))</f>
        <v/>
      </c>
      <c r="G397" s="18" t="str">
        <f>IF(B397="","",_xlfn.RANK.EQ(Table1[[#This Row],[% Contribution]],Table1[% Contribution]))</f>
        <v/>
      </c>
      <c r="H397" s="17" t="str">
        <f>IF(B397="","",SUMIFS(Table1[% Contribution],Table1[Ranking],"&lt;="&amp;Table1[[#This Row],[Ranking]]))</f>
        <v/>
      </c>
      <c r="I397" s="57" t="str">
        <f>IF(B397="","",_xlfn.SWITCH(TRUE,
  Table1[[#This Row],[Cum Total]] &lt;= 0.8, "A",
  Table1[[#This Row],[Cum Total]] &lt;= 0.95, "B",
  TRUE, "C"))</f>
        <v/>
      </c>
    </row>
    <row r="398" spans="1:9" x14ac:dyDescent="0.25">
      <c r="A398" s="53" t="str">
        <f t="shared" ref="A398:A405" si="20">IF(B398&lt;&gt;"",ROW()-4,"")</f>
        <v/>
      </c>
      <c r="B398" s="62"/>
      <c r="C398" s="63"/>
      <c r="D398" s="64"/>
      <c r="E398" s="16">
        <f t="shared" ref="E398:E405" si="21">IF(COUNTA(B398:D398)=3,D398 * C398,0)</f>
        <v>0</v>
      </c>
      <c r="F398" s="17" t="str">
        <f>IF(B398="","",Table1[[#This Row],[Subtotal Cost]]/SUM(Table1[Subtotal Cost]))</f>
        <v/>
      </c>
      <c r="G398" s="18" t="str">
        <f>IF(B398="","",_xlfn.RANK.EQ(Table1[[#This Row],[% Contribution]],Table1[% Contribution]))</f>
        <v/>
      </c>
      <c r="H398" s="17" t="str">
        <f>IF(B398="","",SUMIFS(Table1[% Contribution],Table1[Ranking],"&lt;="&amp;Table1[[#This Row],[Ranking]]))</f>
        <v/>
      </c>
      <c r="I398" s="57" t="str">
        <f>IF(B398="","",_xlfn.SWITCH(TRUE,
  Table1[[#This Row],[Cum Total]] &lt;= 0.8, "A",
  Table1[[#This Row],[Cum Total]] &lt;= 0.95, "B",
  TRUE, "C"))</f>
        <v/>
      </c>
    </row>
    <row r="399" spans="1:9" x14ac:dyDescent="0.25">
      <c r="A399" s="53" t="str">
        <f t="shared" si="20"/>
        <v/>
      </c>
      <c r="B399" s="62"/>
      <c r="C399" s="63"/>
      <c r="D399" s="64"/>
      <c r="E399" s="16">
        <f t="shared" si="21"/>
        <v>0</v>
      </c>
      <c r="F399" s="17" t="str">
        <f>IF(B399="","",Table1[[#This Row],[Subtotal Cost]]/SUM(Table1[Subtotal Cost]))</f>
        <v/>
      </c>
      <c r="G399" s="18" t="str">
        <f>IF(B399="","",_xlfn.RANK.EQ(Table1[[#This Row],[% Contribution]],Table1[% Contribution]))</f>
        <v/>
      </c>
      <c r="H399" s="17" t="str">
        <f>IF(B399="","",SUMIFS(Table1[% Contribution],Table1[Ranking],"&lt;="&amp;Table1[[#This Row],[Ranking]]))</f>
        <v/>
      </c>
      <c r="I399" s="57" t="str">
        <f>IF(B399="","",_xlfn.SWITCH(TRUE,
  Table1[[#This Row],[Cum Total]] &lt;= 0.8, "A",
  Table1[[#This Row],[Cum Total]] &lt;= 0.95, "B",
  TRUE, "C"))</f>
        <v/>
      </c>
    </row>
    <row r="400" spans="1:9" x14ac:dyDescent="0.25">
      <c r="A400" s="53" t="str">
        <f t="shared" si="20"/>
        <v/>
      </c>
      <c r="B400" s="62"/>
      <c r="C400" s="63"/>
      <c r="D400" s="64"/>
      <c r="E400" s="16">
        <f t="shared" si="21"/>
        <v>0</v>
      </c>
      <c r="F400" s="17" t="str">
        <f>IF(B400="","",Table1[[#This Row],[Subtotal Cost]]/SUM(Table1[Subtotal Cost]))</f>
        <v/>
      </c>
      <c r="G400" s="18" t="str">
        <f>IF(B400="","",_xlfn.RANK.EQ(Table1[[#This Row],[% Contribution]],Table1[% Contribution]))</f>
        <v/>
      </c>
      <c r="H400" s="17" t="str">
        <f>IF(B400="","",SUMIFS(Table1[% Contribution],Table1[Ranking],"&lt;="&amp;Table1[[#This Row],[Ranking]]))</f>
        <v/>
      </c>
      <c r="I400" s="57" t="str">
        <f>IF(B400="","",_xlfn.SWITCH(TRUE,
  Table1[[#This Row],[Cum Total]] &lt;= 0.8, "A",
  Table1[[#This Row],[Cum Total]] &lt;= 0.95, "B",
  TRUE, "C"))</f>
        <v/>
      </c>
    </row>
    <row r="401" spans="1:9" x14ac:dyDescent="0.25">
      <c r="A401" s="53" t="str">
        <f t="shared" si="20"/>
        <v/>
      </c>
      <c r="B401" s="62"/>
      <c r="C401" s="63"/>
      <c r="D401" s="64"/>
      <c r="E401" s="16">
        <f t="shared" si="21"/>
        <v>0</v>
      </c>
      <c r="F401" s="17" t="str">
        <f>IF(B401="","",Table1[[#This Row],[Subtotal Cost]]/SUM(Table1[Subtotal Cost]))</f>
        <v/>
      </c>
      <c r="G401" s="18" t="str">
        <f>IF(B401="","",_xlfn.RANK.EQ(Table1[[#This Row],[% Contribution]],Table1[% Contribution]))</f>
        <v/>
      </c>
      <c r="H401" s="17" t="str">
        <f>IF(B401="","",SUMIFS(Table1[% Contribution],Table1[Ranking],"&lt;="&amp;Table1[[#This Row],[Ranking]]))</f>
        <v/>
      </c>
      <c r="I401" s="57" t="str">
        <f>IF(B401="","",_xlfn.SWITCH(TRUE,
  Table1[[#This Row],[Cum Total]] &lt;= 0.8, "A",
  Table1[[#This Row],[Cum Total]] &lt;= 0.95, "B",
  TRUE, "C"))</f>
        <v/>
      </c>
    </row>
    <row r="402" spans="1:9" x14ac:dyDescent="0.25">
      <c r="A402" s="53" t="str">
        <f t="shared" si="20"/>
        <v/>
      </c>
      <c r="B402" s="62"/>
      <c r="C402" s="63"/>
      <c r="D402" s="64"/>
      <c r="E402" s="16">
        <f t="shared" si="21"/>
        <v>0</v>
      </c>
      <c r="F402" s="17" t="str">
        <f>IF(B402="","",Table1[[#This Row],[Subtotal Cost]]/SUM(Table1[Subtotal Cost]))</f>
        <v/>
      </c>
      <c r="G402" s="18" t="str">
        <f>IF(B402="","",_xlfn.RANK.EQ(Table1[[#This Row],[% Contribution]],Table1[% Contribution]))</f>
        <v/>
      </c>
      <c r="H402" s="17" t="str">
        <f>IF(B402="","",SUMIFS(Table1[% Contribution],Table1[Ranking],"&lt;="&amp;Table1[[#This Row],[Ranking]]))</f>
        <v/>
      </c>
      <c r="I402" s="57" t="str">
        <f>IF(B402="","",_xlfn.SWITCH(TRUE,
  Table1[[#This Row],[Cum Total]] &lt;= 0.8, "A",
  Table1[[#This Row],[Cum Total]] &lt;= 0.95, "B",
  TRUE, "C"))</f>
        <v/>
      </c>
    </row>
    <row r="403" spans="1:9" x14ac:dyDescent="0.25">
      <c r="A403" s="53" t="str">
        <f t="shared" si="20"/>
        <v/>
      </c>
      <c r="B403" s="62"/>
      <c r="C403" s="63"/>
      <c r="D403" s="64"/>
      <c r="E403" s="16">
        <f t="shared" si="21"/>
        <v>0</v>
      </c>
      <c r="F403" s="17" t="str">
        <f>IF(B403="","",Table1[[#This Row],[Subtotal Cost]]/SUM(Table1[Subtotal Cost]))</f>
        <v/>
      </c>
      <c r="G403" s="18" t="str">
        <f>IF(B403="","",_xlfn.RANK.EQ(Table1[[#This Row],[% Contribution]],Table1[% Contribution]))</f>
        <v/>
      </c>
      <c r="H403" s="17" t="str">
        <f>IF(B403="","",SUMIFS(Table1[% Contribution],Table1[Ranking],"&lt;="&amp;Table1[[#This Row],[Ranking]]))</f>
        <v/>
      </c>
      <c r="I403" s="57" t="str">
        <f>IF(B403="","",_xlfn.SWITCH(TRUE,
  Table1[[#This Row],[Cum Total]] &lt;= 0.8, "A",
  Table1[[#This Row],[Cum Total]] &lt;= 0.95, "B",
  TRUE, "C"))</f>
        <v/>
      </c>
    </row>
    <row r="404" spans="1:9" x14ac:dyDescent="0.25">
      <c r="A404" s="53" t="str">
        <f t="shared" si="20"/>
        <v/>
      </c>
      <c r="B404" s="62"/>
      <c r="C404" s="63"/>
      <c r="D404" s="64"/>
      <c r="E404" s="16">
        <f t="shared" si="21"/>
        <v>0</v>
      </c>
      <c r="F404" s="17" t="str">
        <f>IF(B404="","",Table1[[#This Row],[Subtotal Cost]]/SUM(Table1[Subtotal Cost]))</f>
        <v/>
      </c>
      <c r="G404" s="18" t="str">
        <f>IF(B404="","",_xlfn.RANK.EQ(Table1[[#This Row],[% Contribution]],Table1[% Contribution]))</f>
        <v/>
      </c>
      <c r="H404" s="17" t="str">
        <f>IF(B404="","",SUMIFS(Table1[% Contribution],Table1[Ranking],"&lt;="&amp;Table1[[#This Row],[Ranking]]))</f>
        <v/>
      </c>
      <c r="I404" s="57" t="str">
        <f>IF(B404="","",_xlfn.SWITCH(TRUE,
  Table1[[#This Row],[Cum Total]] &lt;= 0.8, "A",
  Table1[[#This Row],[Cum Total]] &lt;= 0.95, "B",
  TRUE, "C"))</f>
        <v/>
      </c>
    </row>
    <row r="405" spans="1:9" x14ac:dyDescent="0.25">
      <c r="A405" s="54" t="str">
        <f t="shared" si="20"/>
        <v/>
      </c>
      <c r="B405" s="67"/>
      <c r="C405" s="68"/>
      <c r="D405" s="69"/>
      <c r="E405" s="19">
        <f t="shared" si="21"/>
        <v>0</v>
      </c>
      <c r="F405" s="20" t="str">
        <f>IF(B405="","",Table1[[#This Row],[Subtotal Cost]]/SUM(Table1[Subtotal Cost]))</f>
        <v/>
      </c>
      <c r="G405" s="21" t="str">
        <f>IF(B405="","",_xlfn.RANK.EQ(Table1[[#This Row],[% Contribution]],Table1[% Contribution]))</f>
        <v/>
      </c>
      <c r="H405" s="20" t="str">
        <f>IF(B405="","",SUMIFS(Table1[% Contribution],Table1[Ranking],"&lt;="&amp;Table1[[#This Row],[Ranking]]))</f>
        <v/>
      </c>
      <c r="I405" s="58" t="str">
        <f>IF(B405="","",_xlfn.SWITCH(TRUE,
  Table1[[#This Row],[Cum Total]] &lt;= 0.8, "A",
  Table1[[#This Row],[Cum Total]] &lt;= 0.95, "B",
  TRUE, "C"))</f>
        <v/>
      </c>
    </row>
  </sheetData>
  <sheetProtection algorithmName="SHA-512" hashValue="D4ePBesCY0OSAVIwRQAUF3adtqKDsiRMBJue5ZvibWNpVcn/KNz0KXxgT7XXjHAZP+TUFAyDRlmYD9LJj7xYyQ==" saltValue="UK8PBRI7ep6I2VeAZ3jjkg==" spinCount="100000" sheet="1" sort="0" autoFilter="0"/>
  <mergeCells count="3">
    <mergeCell ref="A1:B1"/>
    <mergeCell ref="C1:H1"/>
    <mergeCell ref="A2:B2"/>
  </mergeCells>
  <conditionalFormatting sqref="H5:H405">
    <cfRule type="containsText" dxfId="26519" priority="1" operator="containsText" text="C">
      <formula>NOT(ISERROR(SEARCH("C",H5)))</formula>
    </cfRule>
    <cfRule type="containsText" dxfId="26518" priority="2" operator="containsText" text="B">
      <formula>NOT(ISERROR(SEARCH("B",H5)))</formula>
    </cfRule>
    <cfRule type="containsText" dxfId="26517" priority="3" operator="containsText" text="A">
      <formula>NOT(ISERROR(SEARCH("A",H5)))</formula>
    </cfRule>
  </conditionalFormatting>
  <dataValidations count="4">
    <dataValidation allowBlank="1" showInputMessage="1" showErrorMessage="1" prompt="SORT ITEMS IN DESCENDING ORDER" sqref="E4" xr:uid="{8F7C9E7E-54D5-4912-A0B0-E5265A966147}"/>
    <dataValidation type="textLength" operator="greaterThan" showInputMessage="1" showErrorMessage="1" prompt="Enter Name of Product here" sqref="B5:B405" xr:uid="{2ABAE5E8-FE24-4561-B4FB-F8F8D2CF5C3C}">
      <formula1>1</formula1>
    </dataValidation>
    <dataValidation type="whole" operator="greaterThanOrEqual" allowBlank="1" showInputMessage="1" showErrorMessage="1" prompt="Enter Qty sold per month" sqref="C20:C405 D21" xr:uid="{B6BEA55D-19C1-48B4-9261-DE2B3513905F}">
      <formula1>0</formula1>
    </dataValidation>
    <dataValidation type="decimal" operator="greaterThanOrEqual" allowBlank="1" showInputMessage="1" showErrorMessage="1" prompt="Enter unit cost per item" sqref="D20 D22:D405" xr:uid="{AABD0BC1-E896-4FFE-9635-9FDF90D59A66}">
      <formula1>0</formula1>
    </dataValidation>
  </dataValidation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B03E-E239-4347-8D8A-CD0BBC5AA145}">
  <sheetPr>
    <tabColor rgb="FF002060"/>
  </sheetPr>
  <dimension ref="B1:F402"/>
  <sheetViews>
    <sheetView showGridLines="0" tabSelected="1" workbookViewId="0">
      <pane xSplit="5" ySplit="7" topLeftCell="F8" activePane="bottomRight" state="frozen"/>
      <selection pane="topRight" activeCell="E1" sqref="E1"/>
      <selection pane="bottomLeft" activeCell="A6" sqref="A6"/>
      <selection pane="bottomRight" activeCell="H10" sqref="H10"/>
    </sheetView>
  </sheetViews>
  <sheetFormatPr defaultRowHeight="15" x14ac:dyDescent="0.25"/>
  <cols>
    <col min="1" max="1" width="23.85546875" customWidth="1"/>
    <col min="2" max="2" width="58.28515625" bestFit="1" customWidth="1"/>
    <col min="3" max="3" width="19.5703125" style="13" customWidth="1"/>
    <col min="4" max="4" width="14" style="13" customWidth="1"/>
    <col min="5" max="5" width="16.5703125" bestFit="1" customWidth="1"/>
    <col min="6" max="6" width="21.140625" style="41" bestFit="1" customWidth="1"/>
  </cols>
  <sheetData>
    <row r="1" spans="2:6" x14ac:dyDescent="0.25">
      <c r="B1" s="27"/>
      <c r="C1" s="27"/>
      <c r="D1" s="27"/>
      <c r="E1" s="27"/>
    </row>
    <row r="2" spans="2:6" x14ac:dyDescent="0.25">
      <c r="B2" s="46" t="s">
        <v>95</v>
      </c>
      <c r="C2" s="46"/>
      <c r="D2" s="46"/>
      <c r="E2" s="46"/>
    </row>
    <row r="3" spans="2:6" x14ac:dyDescent="0.25">
      <c r="B3" s="46"/>
      <c r="C3" s="46"/>
      <c r="D3" s="46"/>
      <c r="E3" s="46"/>
    </row>
    <row r="4" spans="2:6" x14ac:dyDescent="0.25">
      <c r="B4" s="46"/>
      <c r="C4" s="46"/>
      <c r="D4" s="46"/>
      <c r="E4" s="46"/>
    </row>
    <row r="5" spans="2:6" x14ac:dyDescent="0.25">
      <c r="B5" s="46"/>
      <c r="C5" s="46"/>
      <c r="D5" s="46"/>
      <c r="E5" s="46"/>
    </row>
    <row r="6" spans="2:6" x14ac:dyDescent="0.25">
      <c r="B6" s="47"/>
      <c r="C6" s="47"/>
      <c r="D6" s="47"/>
      <c r="E6" s="47"/>
    </row>
    <row r="7" spans="2:6" ht="15.75" x14ac:dyDescent="0.25">
      <c r="B7" s="43" t="s">
        <v>94</v>
      </c>
      <c r="C7" s="44" t="s">
        <v>8</v>
      </c>
      <c r="D7" s="22" t="s">
        <v>40</v>
      </c>
      <c r="E7" s="45" t="s">
        <v>97</v>
      </c>
      <c r="F7"/>
    </row>
    <row r="8" spans="2:6" x14ac:dyDescent="0.25">
      <c r="B8" s="23" t="s">
        <v>96</v>
      </c>
      <c r="C8" s="39">
        <v>0</v>
      </c>
      <c r="D8" s="24"/>
      <c r="E8" s="40">
        <v>0</v>
      </c>
      <c r="F8"/>
    </row>
    <row r="9" spans="2:6" x14ac:dyDescent="0.25">
      <c r="B9" s="25" t="s">
        <v>93</v>
      </c>
      <c r="C9" s="25"/>
      <c r="D9" s="25"/>
      <c r="E9" s="42">
        <v>0</v>
      </c>
      <c r="F9"/>
    </row>
    <row r="10" spans="2:6" x14ac:dyDescent="0.25">
      <c r="C10"/>
      <c r="D10"/>
      <c r="F10"/>
    </row>
    <row r="11" spans="2:6" x14ac:dyDescent="0.25">
      <c r="C11"/>
      <c r="D11"/>
      <c r="F11"/>
    </row>
    <row r="12" spans="2:6" x14ac:dyDescent="0.25">
      <c r="C12"/>
      <c r="D12"/>
      <c r="F12"/>
    </row>
    <row r="13" spans="2:6" x14ac:dyDescent="0.25">
      <c r="C13"/>
      <c r="D13"/>
      <c r="F13"/>
    </row>
    <row r="14" spans="2:6" x14ac:dyDescent="0.25">
      <c r="C14"/>
      <c r="D14"/>
      <c r="F14"/>
    </row>
    <row r="15" spans="2:6" x14ac:dyDescent="0.25">
      <c r="C15"/>
      <c r="D15"/>
      <c r="F15"/>
    </row>
    <row r="16" spans="2:6" x14ac:dyDescent="0.25">
      <c r="C16"/>
      <c r="D16"/>
      <c r="F16"/>
    </row>
    <row r="17" spans="3:6" x14ac:dyDescent="0.25">
      <c r="C17"/>
      <c r="D17"/>
      <c r="F17"/>
    </row>
    <row r="18" spans="3:6" x14ac:dyDescent="0.25">
      <c r="C18"/>
      <c r="D18"/>
      <c r="F18"/>
    </row>
    <row r="19" spans="3:6" x14ac:dyDescent="0.25">
      <c r="C19"/>
      <c r="D19"/>
      <c r="F19"/>
    </row>
    <row r="20" spans="3:6" x14ac:dyDescent="0.25">
      <c r="C20"/>
      <c r="D20"/>
      <c r="F20"/>
    </row>
    <row r="21" spans="3:6" x14ac:dyDescent="0.25">
      <c r="C21"/>
      <c r="D21"/>
      <c r="F21"/>
    </row>
    <row r="22" spans="3:6" x14ac:dyDescent="0.25">
      <c r="C22"/>
      <c r="D22"/>
      <c r="F22"/>
    </row>
    <row r="23" spans="3:6" x14ac:dyDescent="0.25">
      <c r="C23"/>
      <c r="D23"/>
      <c r="F23"/>
    </row>
    <row r="24" spans="3:6" x14ac:dyDescent="0.25">
      <c r="C24"/>
      <c r="D24"/>
      <c r="F24"/>
    </row>
    <row r="25" spans="3:6" x14ac:dyDescent="0.25">
      <c r="C25"/>
      <c r="D25"/>
      <c r="F25"/>
    </row>
    <row r="26" spans="3:6" x14ac:dyDescent="0.25">
      <c r="C26"/>
      <c r="D26"/>
      <c r="F26"/>
    </row>
    <row r="27" spans="3:6" x14ac:dyDescent="0.25">
      <c r="C27"/>
      <c r="D27"/>
      <c r="F27"/>
    </row>
    <row r="28" spans="3:6" x14ac:dyDescent="0.25">
      <c r="C28"/>
      <c r="D28"/>
      <c r="F28"/>
    </row>
    <row r="29" spans="3:6" x14ac:dyDescent="0.25">
      <c r="C29"/>
      <c r="D29"/>
      <c r="F29"/>
    </row>
    <row r="30" spans="3:6" x14ac:dyDescent="0.25">
      <c r="C30"/>
      <c r="D30"/>
      <c r="F30"/>
    </row>
    <row r="31" spans="3:6" x14ac:dyDescent="0.25">
      <c r="C31"/>
      <c r="D31"/>
      <c r="F31"/>
    </row>
    <row r="32" spans="3:6" x14ac:dyDescent="0.25">
      <c r="C32"/>
      <c r="D32"/>
      <c r="F32"/>
    </row>
    <row r="33" spans="3:6" x14ac:dyDescent="0.25">
      <c r="C33"/>
      <c r="D33"/>
      <c r="F33"/>
    </row>
    <row r="34" spans="3:6" x14ac:dyDescent="0.25">
      <c r="C34"/>
      <c r="D34"/>
      <c r="F34"/>
    </row>
    <row r="35" spans="3:6" x14ac:dyDescent="0.25">
      <c r="C35"/>
      <c r="D35"/>
      <c r="F35"/>
    </row>
    <row r="36" spans="3:6" x14ac:dyDescent="0.25">
      <c r="C36"/>
      <c r="D36"/>
      <c r="F36"/>
    </row>
    <row r="37" spans="3:6" x14ac:dyDescent="0.25">
      <c r="C37"/>
      <c r="D37"/>
      <c r="F37"/>
    </row>
    <row r="38" spans="3:6" x14ac:dyDescent="0.25">
      <c r="C38"/>
      <c r="D38"/>
      <c r="F38"/>
    </row>
    <row r="39" spans="3:6" x14ac:dyDescent="0.25">
      <c r="C39"/>
      <c r="D39"/>
      <c r="F39"/>
    </row>
    <row r="40" spans="3:6" x14ac:dyDescent="0.25">
      <c r="C40"/>
      <c r="D40"/>
      <c r="F40"/>
    </row>
    <row r="41" spans="3:6" x14ac:dyDescent="0.25">
      <c r="C41"/>
      <c r="D41"/>
      <c r="F41"/>
    </row>
    <row r="42" spans="3:6" x14ac:dyDescent="0.25">
      <c r="C42"/>
      <c r="D42"/>
      <c r="F42"/>
    </row>
    <row r="43" spans="3:6" x14ac:dyDescent="0.25">
      <c r="C43"/>
      <c r="D43"/>
      <c r="F43"/>
    </row>
    <row r="44" spans="3:6" x14ac:dyDescent="0.25">
      <c r="C44"/>
      <c r="D44"/>
      <c r="F44"/>
    </row>
    <row r="45" spans="3:6" x14ac:dyDescent="0.25">
      <c r="C45"/>
      <c r="D45"/>
      <c r="F45"/>
    </row>
    <row r="46" spans="3:6" x14ac:dyDescent="0.25">
      <c r="C46"/>
      <c r="D46"/>
      <c r="F46"/>
    </row>
    <row r="47" spans="3:6" x14ac:dyDescent="0.25">
      <c r="C47"/>
      <c r="D47"/>
      <c r="F47"/>
    </row>
    <row r="48" spans="3:6" x14ac:dyDescent="0.25">
      <c r="C48"/>
      <c r="D48"/>
      <c r="F48"/>
    </row>
    <row r="49" spans="3:6" x14ac:dyDescent="0.25">
      <c r="C49"/>
      <c r="D49"/>
      <c r="F49"/>
    </row>
    <row r="50" spans="3:6" x14ac:dyDescent="0.25">
      <c r="C50"/>
      <c r="D50"/>
      <c r="F50"/>
    </row>
    <row r="51" spans="3:6" x14ac:dyDescent="0.25">
      <c r="C51"/>
      <c r="D51"/>
      <c r="F51"/>
    </row>
    <row r="52" spans="3:6" x14ac:dyDescent="0.25">
      <c r="C52"/>
      <c r="D52"/>
      <c r="F52"/>
    </row>
    <row r="53" spans="3:6" x14ac:dyDescent="0.25">
      <c r="C53"/>
      <c r="D53"/>
      <c r="F53"/>
    </row>
    <row r="54" spans="3:6" x14ac:dyDescent="0.25">
      <c r="C54"/>
      <c r="D54"/>
      <c r="F54"/>
    </row>
    <row r="55" spans="3:6" x14ac:dyDescent="0.25">
      <c r="C55"/>
      <c r="D55"/>
      <c r="F55"/>
    </row>
    <row r="56" spans="3:6" x14ac:dyDescent="0.25">
      <c r="C56"/>
      <c r="D56"/>
      <c r="F56"/>
    </row>
    <row r="57" spans="3:6" x14ac:dyDescent="0.25">
      <c r="C57"/>
      <c r="D57"/>
      <c r="F57"/>
    </row>
    <row r="58" spans="3:6" x14ac:dyDescent="0.25">
      <c r="C58"/>
      <c r="D58"/>
      <c r="F58"/>
    </row>
    <row r="59" spans="3:6" x14ac:dyDescent="0.25">
      <c r="C59"/>
      <c r="D59"/>
      <c r="F59"/>
    </row>
    <row r="60" spans="3:6" x14ac:dyDescent="0.25">
      <c r="C60"/>
      <c r="D60"/>
      <c r="F60"/>
    </row>
    <row r="61" spans="3:6" x14ac:dyDescent="0.25">
      <c r="C61"/>
      <c r="D61"/>
      <c r="F61"/>
    </row>
    <row r="62" spans="3:6" x14ac:dyDescent="0.25">
      <c r="C62"/>
      <c r="D62"/>
      <c r="F62"/>
    </row>
    <row r="63" spans="3:6" x14ac:dyDescent="0.25">
      <c r="C63"/>
      <c r="D63"/>
      <c r="F63"/>
    </row>
    <row r="64" spans="3:6" x14ac:dyDescent="0.25">
      <c r="C64"/>
      <c r="D64"/>
      <c r="F64"/>
    </row>
    <row r="65" spans="3:6" x14ac:dyDescent="0.25">
      <c r="C65"/>
      <c r="D65"/>
      <c r="F65"/>
    </row>
    <row r="66" spans="3:6" x14ac:dyDescent="0.25">
      <c r="C66"/>
      <c r="D66"/>
      <c r="F66"/>
    </row>
    <row r="67" spans="3:6" x14ac:dyDescent="0.25">
      <c r="C67"/>
      <c r="D67"/>
      <c r="F67"/>
    </row>
    <row r="68" spans="3:6" x14ac:dyDescent="0.25">
      <c r="C68"/>
      <c r="D68"/>
      <c r="F68"/>
    </row>
    <row r="69" spans="3:6" x14ac:dyDescent="0.25">
      <c r="C69"/>
      <c r="D69"/>
      <c r="F69"/>
    </row>
    <row r="70" spans="3:6" x14ac:dyDescent="0.25">
      <c r="C70"/>
      <c r="D70"/>
      <c r="F70"/>
    </row>
    <row r="71" spans="3:6" x14ac:dyDescent="0.25">
      <c r="C71"/>
      <c r="D71"/>
      <c r="F71"/>
    </row>
    <row r="72" spans="3:6" x14ac:dyDescent="0.25">
      <c r="C72"/>
      <c r="D72"/>
      <c r="F72"/>
    </row>
    <row r="73" spans="3:6" x14ac:dyDescent="0.25">
      <c r="C73"/>
      <c r="D73"/>
      <c r="F73"/>
    </row>
    <row r="74" spans="3:6" x14ac:dyDescent="0.25">
      <c r="C74"/>
      <c r="D74"/>
      <c r="F74"/>
    </row>
    <row r="75" spans="3:6" x14ac:dyDescent="0.25">
      <c r="C75"/>
      <c r="D75"/>
      <c r="F75"/>
    </row>
    <row r="76" spans="3:6" x14ac:dyDescent="0.25">
      <c r="C76"/>
      <c r="D76"/>
      <c r="F76"/>
    </row>
    <row r="77" spans="3:6" x14ac:dyDescent="0.25">
      <c r="C77"/>
      <c r="D77"/>
      <c r="F77"/>
    </row>
    <row r="78" spans="3:6" x14ac:dyDescent="0.25">
      <c r="C78"/>
      <c r="D78"/>
      <c r="F78"/>
    </row>
    <row r="79" spans="3:6" x14ac:dyDescent="0.25">
      <c r="C79"/>
      <c r="D79"/>
      <c r="F79"/>
    </row>
    <row r="80" spans="3:6" x14ac:dyDescent="0.25">
      <c r="C80"/>
      <c r="D80"/>
      <c r="F80"/>
    </row>
    <row r="81" spans="3:6" x14ac:dyDescent="0.25">
      <c r="C81"/>
      <c r="D81"/>
      <c r="F81"/>
    </row>
    <row r="82" spans="3:6" x14ac:dyDescent="0.25">
      <c r="C82"/>
      <c r="D82"/>
      <c r="F82"/>
    </row>
    <row r="83" spans="3:6" x14ac:dyDescent="0.25">
      <c r="C83"/>
      <c r="D83"/>
      <c r="F83"/>
    </row>
    <row r="84" spans="3:6" x14ac:dyDescent="0.25">
      <c r="C84"/>
      <c r="D84"/>
      <c r="F84"/>
    </row>
    <row r="85" spans="3:6" x14ac:dyDescent="0.25">
      <c r="C85"/>
      <c r="D85"/>
      <c r="F85"/>
    </row>
    <row r="86" spans="3:6" x14ac:dyDescent="0.25">
      <c r="C86"/>
      <c r="D86"/>
      <c r="F86"/>
    </row>
    <row r="87" spans="3:6" x14ac:dyDescent="0.25">
      <c r="C87"/>
      <c r="D87"/>
      <c r="F87"/>
    </row>
    <row r="88" spans="3:6" x14ac:dyDescent="0.25">
      <c r="C88"/>
      <c r="D88"/>
      <c r="F88"/>
    </row>
    <row r="89" spans="3:6" x14ac:dyDescent="0.25">
      <c r="C89"/>
      <c r="D89"/>
      <c r="F89"/>
    </row>
    <row r="90" spans="3:6" x14ac:dyDescent="0.25">
      <c r="C90"/>
      <c r="D90"/>
      <c r="F90"/>
    </row>
    <row r="91" spans="3:6" x14ac:dyDescent="0.25">
      <c r="C91"/>
      <c r="D91"/>
      <c r="F91"/>
    </row>
    <row r="92" spans="3:6" x14ac:dyDescent="0.25">
      <c r="C92"/>
      <c r="D92"/>
      <c r="F92"/>
    </row>
    <row r="93" spans="3:6" x14ac:dyDescent="0.25">
      <c r="C93"/>
      <c r="D93"/>
      <c r="F93"/>
    </row>
    <row r="94" spans="3:6" x14ac:dyDescent="0.25">
      <c r="C94"/>
      <c r="D94"/>
      <c r="F94"/>
    </row>
    <row r="95" spans="3:6" x14ac:dyDescent="0.25">
      <c r="C95"/>
      <c r="D95"/>
      <c r="F95"/>
    </row>
    <row r="96" spans="3:6" x14ac:dyDescent="0.25">
      <c r="C96"/>
      <c r="D96"/>
      <c r="F96"/>
    </row>
    <row r="97" spans="3:6" x14ac:dyDescent="0.25">
      <c r="C97"/>
      <c r="D97"/>
      <c r="F97"/>
    </row>
    <row r="98" spans="3:6" x14ac:dyDescent="0.25">
      <c r="C98"/>
      <c r="D98"/>
      <c r="F98"/>
    </row>
    <row r="99" spans="3:6" x14ac:dyDescent="0.25">
      <c r="C99"/>
      <c r="D99"/>
      <c r="F99"/>
    </row>
    <row r="100" spans="3:6" x14ac:dyDescent="0.25">
      <c r="C100"/>
      <c r="D100"/>
      <c r="F100"/>
    </row>
    <row r="101" spans="3:6" x14ac:dyDescent="0.25">
      <c r="C101"/>
      <c r="D101"/>
      <c r="F101"/>
    </row>
    <row r="102" spans="3:6" x14ac:dyDescent="0.25">
      <c r="C102"/>
      <c r="D102"/>
      <c r="F102"/>
    </row>
    <row r="103" spans="3:6" x14ac:dyDescent="0.25">
      <c r="C103"/>
      <c r="D103"/>
      <c r="F103"/>
    </row>
    <row r="104" spans="3:6" x14ac:dyDescent="0.25">
      <c r="C104"/>
      <c r="D104"/>
      <c r="F104"/>
    </row>
    <row r="105" spans="3:6" x14ac:dyDescent="0.25">
      <c r="C105"/>
      <c r="D105"/>
      <c r="F105"/>
    </row>
    <row r="106" spans="3:6" x14ac:dyDescent="0.25">
      <c r="C106"/>
      <c r="D106"/>
      <c r="F106"/>
    </row>
    <row r="107" spans="3:6" x14ac:dyDescent="0.25">
      <c r="C107"/>
      <c r="D107"/>
      <c r="F107"/>
    </row>
    <row r="108" spans="3:6" x14ac:dyDescent="0.25">
      <c r="C108"/>
      <c r="D108"/>
      <c r="F108"/>
    </row>
    <row r="109" spans="3:6" x14ac:dyDescent="0.25">
      <c r="C109"/>
      <c r="D109"/>
      <c r="F109"/>
    </row>
    <row r="110" spans="3:6" x14ac:dyDescent="0.25">
      <c r="C110"/>
      <c r="D110"/>
      <c r="F110"/>
    </row>
    <row r="111" spans="3:6" x14ac:dyDescent="0.25">
      <c r="C111"/>
      <c r="D111"/>
      <c r="F111"/>
    </row>
    <row r="112" spans="3:6" x14ac:dyDescent="0.25">
      <c r="C112"/>
      <c r="D112"/>
    </row>
    <row r="113" spans="3:4" x14ac:dyDescent="0.25">
      <c r="C113"/>
      <c r="D113"/>
    </row>
    <row r="114" spans="3:4" x14ac:dyDescent="0.25">
      <c r="C114"/>
      <c r="D114"/>
    </row>
    <row r="115" spans="3:4" x14ac:dyDescent="0.25">
      <c r="C115"/>
      <c r="D115"/>
    </row>
    <row r="116" spans="3:4" x14ac:dyDescent="0.25">
      <c r="C116"/>
      <c r="D116"/>
    </row>
    <row r="117" spans="3:4" x14ac:dyDescent="0.25">
      <c r="C117"/>
      <c r="D117"/>
    </row>
    <row r="118" spans="3:4" x14ac:dyDescent="0.25">
      <c r="C118"/>
      <c r="D118"/>
    </row>
    <row r="119" spans="3:4" x14ac:dyDescent="0.25">
      <c r="C119"/>
      <c r="D119"/>
    </row>
    <row r="120" spans="3:4" x14ac:dyDescent="0.25">
      <c r="C120"/>
      <c r="D120"/>
    </row>
    <row r="121" spans="3:4" x14ac:dyDescent="0.25">
      <c r="C121"/>
      <c r="D121"/>
    </row>
    <row r="122" spans="3:4" x14ac:dyDescent="0.25">
      <c r="C122"/>
      <c r="D122"/>
    </row>
    <row r="123" spans="3:4" x14ac:dyDescent="0.25">
      <c r="C123"/>
      <c r="D123"/>
    </row>
    <row r="124" spans="3:4" x14ac:dyDescent="0.25">
      <c r="C124"/>
      <c r="D124"/>
    </row>
    <row r="125" spans="3:4" x14ac:dyDescent="0.25">
      <c r="C125"/>
      <c r="D125"/>
    </row>
    <row r="126" spans="3:4" x14ac:dyDescent="0.25">
      <c r="C126"/>
      <c r="D126"/>
    </row>
    <row r="127" spans="3:4" x14ac:dyDescent="0.25">
      <c r="C127"/>
      <c r="D127"/>
    </row>
    <row r="128" spans="3:4" x14ac:dyDescent="0.25">
      <c r="C128"/>
      <c r="D128"/>
    </row>
    <row r="129" spans="3:4" x14ac:dyDescent="0.25">
      <c r="C129"/>
      <c r="D129"/>
    </row>
    <row r="130" spans="3:4" x14ac:dyDescent="0.25">
      <c r="C130"/>
      <c r="D130"/>
    </row>
    <row r="131" spans="3:4" x14ac:dyDescent="0.25">
      <c r="C131"/>
      <c r="D131"/>
    </row>
    <row r="132" spans="3:4" x14ac:dyDescent="0.25">
      <c r="C132"/>
      <c r="D132"/>
    </row>
    <row r="133" spans="3:4" x14ac:dyDescent="0.25">
      <c r="C133"/>
      <c r="D133"/>
    </row>
    <row r="134" spans="3:4" x14ac:dyDescent="0.25">
      <c r="C134"/>
      <c r="D134"/>
    </row>
    <row r="135" spans="3:4" x14ac:dyDescent="0.25">
      <c r="C135"/>
      <c r="D135"/>
    </row>
    <row r="136" spans="3:4" x14ac:dyDescent="0.25">
      <c r="C136"/>
      <c r="D136"/>
    </row>
    <row r="137" spans="3:4" x14ac:dyDescent="0.25">
      <c r="C137"/>
      <c r="D137"/>
    </row>
    <row r="138" spans="3:4" x14ac:dyDescent="0.25">
      <c r="C138"/>
      <c r="D138"/>
    </row>
    <row r="139" spans="3:4" x14ac:dyDescent="0.25">
      <c r="C139"/>
      <c r="D139"/>
    </row>
    <row r="140" spans="3:4" x14ac:dyDescent="0.25">
      <c r="C140"/>
      <c r="D140"/>
    </row>
    <row r="141" spans="3:4" x14ac:dyDescent="0.25">
      <c r="C141"/>
      <c r="D141"/>
    </row>
    <row r="142" spans="3:4" x14ac:dyDescent="0.25">
      <c r="C142"/>
      <c r="D142"/>
    </row>
    <row r="143" spans="3:4" x14ac:dyDescent="0.25">
      <c r="C143"/>
      <c r="D143"/>
    </row>
    <row r="144" spans="3:4" x14ac:dyDescent="0.25">
      <c r="C144"/>
      <c r="D144"/>
    </row>
    <row r="145" spans="3:4" x14ac:dyDescent="0.25">
      <c r="C145"/>
      <c r="D145"/>
    </row>
    <row r="146" spans="3:4" x14ac:dyDescent="0.25">
      <c r="C146"/>
      <c r="D146"/>
    </row>
    <row r="147" spans="3:4" x14ac:dyDescent="0.25">
      <c r="C147"/>
      <c r="D147"/>
    </row>
    <row r="148" spans="3:4" x14ac:dyDescent="0.25">
      <c r="C148"/>
      <c r="D148"/>
    </row>
    <row r="149" spans="3:4" x14ac:dyDescent="0.25">
      <c r="C149"/>
      <c r="D149"/>
    </row>
    <row r="150" spans="3:4" x14ac:dyDescent="0.25">
      <c r="C150"/>
      <c r="D150"/>
    </row>
    <row r="151" spans="3:4" x14ac:dyDescent="0.25">
      <c r="C151"/>
      <c r="D151"/>
    </row>
    <row r="152" spans="3:4" x14ac:dyDescent="0.25">
      <c r="C152"/>
      <c r="D152"/>
    </row>
    <row r="153" spans="3:4" x14ac:dyDescent="0.25">
      <c r="C153"/>
      <c r="D153"/>
    </row>
    <row r="154" spans="3:4" x14ac:dyDescent="0.25">
      <c r="C154"/>
      <c r="D154"/>
    </row>
    <row r="155" spans="3:4" x14ac:dyDescent="0.25">
      <c r="C155"/>
      <c r="D155"/>
    </row>
    <row r="156" spans="3:4" x14ac:dyDescent="0.25">
      <c r="C156"/>
      <c r="D156"/>
    </row>
    <row r="157" spans="3:4" x14ac:dyDescent="0.25">
      <c r="C157"/>
      <c r="D157"/>
    </row>
    <row r="158" spans="3:4" x14ac:dyDescent="0.25">
      <c r="C158"/>
      <c r="D158"/>
    </row>
    <row r="159" spans="3:4" x14ac:dyDescent="0.25">
      <c r="C159"/>
      <c r="D159"/>
    </row>
    <row r="160" spans="3:4" x14ac:dyDescent="0.25">
      <c r="C160"/>
      <c r="D160"/>
    </row>
    <row r="161" spans="3:4" x14ac:dyDescent="0.25">
      <c r="C161"/>
      <c r="D161"/>
    </row>
    <row r="162" spans="3:4" x14ac:dyDescent="0.25">
      <c r="C162"/>
      <c r="D162"/>
    </row>
    <row r="163" spans="3:4" x14ac:dyDescent="0.25">
      <c r="C163"/>
      <c r="D163"/>
    </row>
    <row r="164" spans="3:4" x14ac:dyDescent="0.25">
      <c r="C164"/>
      <c r="D164"/>
    </row>
    <row r="165" spans="3:4" x14ac:dyDescent="0.25">
      <c r="C165"/>
      <c r="D165"/>
    </row>
    <row r="166" spans="3:4" x14ac:dyDescent="0.25">
      <c r="C166"/>
      <c r="D166"/>
    </row>
    <row r="167" spans="3:4" x14ac:dyDescent="0.25">
      <c r="C167"/>
      <c r="D167"/>
    </row>
    <row r="168" spans="3:4" x14ac:dyDescent="0.25">
      <c r="C168"/>
      <c r="D168"/>
    </row>
    <row r="169" spans="3:4" x14ac:dyDescent="0.25">
      <c r="C169"/>
      <c r="D169"/>
    </row>
    <row r="170" spans="3:4" x14ac:dyDescent="0.25">
      <c r="C170"/>
      <c r="D170"/>
    </row>
    <row r="171" spans="3:4" x14ac:dyDescent="0.25">
      <c r="C171"/>
      <c r="D171"/>
    </row>
    <row r="172" spans="3:4" x14ac:dyDescent="0.25">
      <c r="C172"/>
      <c r="D172"/>
    </row>
    <row r="173" spans="3:4" x14ac:dyDescent="0.25">
      <c r="C173"/>
      <c r="D173"/>
    </row>
    <row r="174" spans="3:4" x14ac:dyDescent="0.25">
      <c r="C174"/>
      <c r="D174"/>
    </row>
    <row r="175" spans="3:4" x14ac:dyDescent="0.25">
      <c r="C175"/>
      <c r="D175"/>
    </row>
    <row r="176" spans="3:4" x14ac:dyDescent="0.25">
      <c r="C176"/>
      <c r="D176"/>
    </row>
    <row r="177" spans="3:4" x14ac:dyDescent="0.25">
      <c r="C177"/>
      <c r="D177"/>
    </row>
    <row r="178" spans="3:4" x14ac:dyDescent="0.25">
      <c r="C178"/>
      <c r="D178"/>
    </row>
    <row r="179" spans="3:4" x14ac:dyDescent="0.25">
      <c r="C179"/>
      <c r="D179"/>
    </row>
    <row r="180" spans="3:4" x14ac:dyDescent="0.25">
      <c r="C180"/>
      <c r="D180"/>
    </row>
    <row r="181" spans="3:4" x14ac:dyDescent="0.25">
      <c r="C181"/>
      <c r="D181"/>
    </row>
    <row r="182" spans="3:4" x14ac:dyDescent="0.25">
      <c r="C182"/>
      <c r="D182"/>
    </row>
    <row r="183" spans="3:4" x14ac:dyDescent="0.25">
      <c r="C183"/>
      <c r="D183"/>
    </row>
    <row r="184" spans="3:4" x14ac:dyDescent="0.25">
      <c r="C184"/>
      <c r="D184"/>
    </row>
    <row r="185" spans="3:4" x14ac:dyDescent="0.25">
      <c r="C185"/>
      <c r="D185"/>
    </row>
    <row r="186" spans="3:4" x14ac:dyDescent="0.25">
      <c r="C186"/>
      <c r="D186"/>
    </row>
    <row r="187" spans="3:4" x14ac:dyDescent="0.25">
      <c r="C187"/>
      <c r="D187"/>
    </row>
    <row r="188" spans="3:4" x14ac:dyDescent="0.25">
      <c r="C188"/>
      <c r="D188"/>
    </row>
    <row r="189" spans="3:4" x14ac:dyDescent="0.25">
      <c r="C189"/>
      <c r="D189"/>
    </row>
    <row r="190" spans="3:4" x14ac:dyDescent="0.25">
      <c r="C190"/>
      <c r="D190"/>
    </row>
    <row r="191" spans="3:4" x14ac:dyDescent="0.25">
      <c r="C191"/>
      <c r="D191"/>
    </row>
    <row r="192" spans="3:4" x14ac:dyDescent="0.25">
      <c r="C192"/>
      <c r="D192"/>
    </row>
    <row r="193" spans="3:4" x14ac:dyDescent="0.25">
      <c r="C193"/>
      <c r="D193"/>
    </row>
    <row r="194" spans="3:4" x14ac:dyDescent="0.25">
      <c r="C194"/>
      <c r="D194"/>
    </row>
    <row r="195" spans="3:4" x14ac:dyDescent="0.25">
      <c r="C195"/>
      <c r="D195"/>
    </row>
    <row r="196" spans="3:4" x14ac:dyDescent="0.25">
      <c r="C196"/>
      <c r="D196"/>
    </row>
    <row r="197" spans="3:4" x14ac:dyDescent="0.25">
      <c r="C197"/>
      <c r="D197"/>
    </row>
    <row r="198" spans="3:4" x14ac:dyDescent="0.25">
      <c r="C198"/>
      <c r="D198"/>
    </row>
    <row r="199" spans="3:4" x14ac:dyDescent="0.25">
      <c r="C199"/>
      <c r="D199"/>
    </row>
    <row r="200" spans="3:4" x14ac:dyDescent="0.25">
      <c r="C200"/>
      <c r="D200"/>
    </row>
    <row r="201" spans="3:4" x14ac:dyDescent="0.25">
      <c r="C201"/>
      <c r="D201"/>
    </row>
    <row r="202" spans="3:4" x14ac:dyDescent="0.25">
      <c r="C202"/>
      <c r="D202"/>
    </row>
    <row r="203" spans="3:4" x14ac:dyDescent="0.25">
      <c r="C203"/>
      <c r="D203"/>
    </row>
    <row r="204" spans="3:4" x14ac:dyDescent="0.25">
      <c r="C204"/>
      <c r="D204"/>
    </row>
    <row r="205" spans="3:4" x14ac:dyDescent="0.25">
      <c r="C205"/>
      <c r="D205"/>
    </row>
    <row r="206" spans="3:4" x14ac:dyDescent="0.25">
      <c r="C206"/>
      <c r="D206"/>
    </row>
    <row r="207" spans="3:4" x14ac:dyDescent="0.25">
      <c r="C207"/>
      <c r="D207"/>
    </row>
    <row r="208" spans="3:4" x14ac:dyDescent="0.25">
      <c r="C208"/>
      <c r="D208"/>
    </row>
    <row r="209" spans="3:4" x14ac:dyDescent="0.25">
      <c r="C209"/>
      <c r="D209"/>
    </row>
    <row r="210" spans="3:4" x14ac:dyDescent="0.25">
      <c r="C210"/>
      <c r="D210"/>
    </row>
    <row r="211" spans="3:4" x14ac:dyDescent="0.25">
      <c r="C211"/>
      <c r="D211"/>
    </row>
    <row r="212" spans="3:4" x14ac:dyDescent="0.25">
      <c r="C212"/>
      <c r="D212"/>
    </row>
    <row r="213" spans="3:4" x14ac:dyDescent="0.25">
      <c r="C213"/>
      <c r="D213"/>
    </row>
    <row r="214" spans="3:4" x14ac:dyDescent="0.25">
      <c r="C214"/>
      <c r="D214"/>
    </row>
    <row r="215" spans="3:4" x14ac:dyDescent="0.25">
      <c r="C215"/>
      <c r="D215"/>
    </row>
    <row r="216" spans="3:4" x14ac:dyDescent="0.25">
      <c r="C216"/>
      <c r="D216"/>
    </row>
    <row r="217" spans="3:4" x14ac:dyDescent="0.25">
      <c r="C217"/>
      <c r="D217"/>
    </row>
    <row r="218" spans="3:4" x14ac:dyDescent="0.25">
      <c r="C218"/>
      <c r="D218"/>
    </row>
    <row r="219" spans="3:4" x14ac:dyDescent="0.25">
      <c r="C219"/>
      <c r="D219"/>
    </row>
    <row r="220" spans="3:4" x14ac:dyDescent="0.25">
      <c r="C220"/>
      <c r="D220"/>
    </row>
    <row r="221" spans="3:4" x14ac:dyDescent="0.25">
      <c r="C221"/>
      <c r="D221"/>
    </row>
    <row r="222" spans="3:4" x14ac:dyDescent="0.25">
      <c r="C222"/>
      <c r="D222"/>
    </row>
    <row r="223" spans="3:4" x14ac:dyDescent="0.25">
      <c r="C223"/>
      <c r="D223"/>
    </row>
    <row r="224" spans="3:4" x14ac:dyDescent="0.25">
      <c r="C224"/>
      <c r="D224"/>
    </row>
    <row r="225" spans="3:4" x14ac:dyDescent="0.25">
      <c r="C225"/>
      <c r="D225"/>
    </row>
    <row r="226" spans="3:4" x14ac:dyDescent="0.25">
      <c r="C226"/>
      <c r="D226"/>
    </row>
    <row r="227" spans="3:4" x14ac:dyDescent="0.25">
      <c r="C227"/>
      <c r="D227"/>
    </row>
    <row r="228" spans="3:4" x14ac:dyDescent="0.25">
      <c r="C228"/>
      <c r="D228"/>
    </row>
    <row r="229" spans="3:4" x14ac:dyDescent="0.25">
      <c r="C229"/>
      <c r="D229"/>
    </row>
    <row r="230" spans="3:4" x14ac:dyDescent="0.25">
      <c r="C230"/>
      <c r="D230"/>
    </row>
    <row r="231" spans="3:4" x14ac:dyDescent="0.25">
      <c r="C231"/>
      <c r="D231"/>
    </row>
    <row r="232" spans="3:4" x14ac:dyDescent="0.25">
      <c r="C232"/>
      <c r="D232"/>
    </row>
    <row r="233" spans="3:4" x14ac:dyDescent="0.25">
      <c r="C233"/>
      <c r="D233"/>
    </row>
    <row r="234" spans="3:4" x14ac:dyDescent="0.25">
      <c r="C234"/>
      <c r="D234"/>
    </row>
    <row r="235" spans="3:4" x14ac:dyDescent="0.25">
      <c r="C235"/>
      <c r="D235"/>
    </row>
    <row r="236" spans="3:4" x14ac:dyDescent="0.25">
      <c r="C236"/>
      <c r="D236"/>
    </row>
    <row r="237" spans="3:4" x14ac:dyDescent="0.25">
      <c r="C237"/>
      <c r="D237"/>
    </row>
    <row r="238" spans="3:4" x14ac:dyDescent="0.25">
      <c r="C238"/>
      <c r="D238"/>
    </row>
    <row r="239" spans="3:4" x14ac:dyDescent="0.25">
      <c r="C239"/>
      <c r="D239"/>
    </row>
    <row r="240" spans="3:4" x14ac:dyDescent="0.25">
      <c r="C240"/>
      <c r="D240"/>
    </row>
    <row r="241" spans="3:4" x14ac:dyDescent="0.25">
      <c r="C241"/>
      <c r="D241"/>
    </row>
    <row r="242" spans="3:4" x14ac:dyDescent="0.25">
      <c r="C242"/>
      <c r="D242"/>
    </row>
    <row r="243" spans="3:4" x14ac:dyDescent="0.25">
      <c r="C243"/>
      <c r="D243"/>
    </row>
    <row r="244" spans="3:4" x14ac:dyDescent="0.25">
      <c r="C244"/>
      <c r="D244"/>
    </row>
    <row r="245" spans="3:4" x14ac:dyDescent="0.25">
      <c r="C245"/>
      <c r="D245"/>
    </row>
    <row r="246" spans="3:4" x14ac:dyDescent="0.25">
      <c r="C246"/>
      <c r="D246"/>
    </row>
    <row r="247" spans="3:4" x14ac:dyDescent="0.25">
      <c r="C247"/>
      <c r="D247"/>
    </row>
    <row r="248" spans="3:4" x14ac:dyDescent="0.25">
      <c r="C248"/>
      <c r="D248"/>
    </row>
    <row r="249" spans="3:4" x14ac:dyDescent="0.25">
      <c r="C249"/>
      <c r="D249"/>
    </row>
    <row r="250" spans="3:4" x14ac:dyDescent="0.25">
      <c r="C250"/>
      <c r="D250"/>
    </row>
    <row r="251" spans="3:4" x14ac:dyDescent="0.25">
      <c r="C251"/>
      <c r="D251"/>
    </row>
    <row r="252" spans="3:4" x14ac:dyDescent="0.25">
      <c r="C252"/>
      <c r="D252"/>
    </row>
    <row r="253" spans="3:4" x14ac:dyDescent="0.25">
      <c r="C253"/>
      <c r="D253"/>
    </row>
    <row r="254" spans="3:4" x14ac:dyDescent="0.25">
      <c r="C254"/>
      <c r="D254"/>
    </row>
    <row r="255" spans="3:4" x14ac:dyDescent="0.25">
      <c r="C255"/>
      <c r="D255"/>
    </row>
    <row r="256" spans="3:4" x14ac:dyDescent="0.25">
      <c r="C256"/>
      <c r="D256"/>
    </row>
    <row r="257" spans="3:4" x14ac:dyDescent="0.25">
      <c r="C257"/>
      <c r="D257"/>
    </row>
    <row r="258" spans="3:4" x14ac:dyDescent="0.25">
      <c r="C258"/>
      <c r="D258"/>
    </row>
    <row r="259" spans="3:4" x14ac:dyDescent="0.25">
      <c r="C259"/>
      <c r="D259"/>
    </row>
    <row r="260" spans="3:4" x14ac:dyDescent="0.25">
      <c r="C260"/>
      <c r="D260"/>
    </row>
    <row r="261" spans="3:4" x14ac:dyDescent="0.25">
      <c r="C261"/>
      <c r="D261"/>
    </row>
    <row r="262" spans="3:4" x14ac:dyDescent="0.25">
      <c r="C262"/>
      <c r="D262"/>
    </row>
    <row r="263" spans="3:4" x14ac:dyDescent="0.25">
      <c r="C263"/>
      <c r="D263"/>
    </row>
    <row r="264" spans="3:4" x14ac:dyDescent="0.25">
      <c r="C264"/>
      <c r="D264"/>
    </row>
    <row r="265" spans="3:4" x14ac:dyDescent="0.25">
      <c r="C265"/>
      <c r="D265"/>
    </row>
    <row r="266" spans="3:4" x14ac:dyDescent="0.25">
      <c r="C266"/>
      <c r="D266"/>
    </row>
    <row r="267" spans="3:4" x14ac:dyDescent="0.25">
      <c r="C267"/>
      <c r="D267"/>
    </row>
    <row r="268" spans="3:4" x14ac:dyDescent="0.25">
      <c r="C268"/>
      <c r="D268"/>
    </row>
    <row r="269" spans="3:4" x14ac:dyDescent="0.25">
      <c r="C269"/>
      <c r="D269"/>
    </row>
    <row r="270" spans="3:4" x14ac:dyDescent="0.25">
      <c r="C270"/>
      <c r="D270"/>
    </row>
    <row r="271" spans="3:4" x14ac:dyDescent="0.25">
      <c r="C271"/>
      <c r="D271"/>
    </row>
    <row r="272" spans="3:4" x14ac:dyDescent="0.25">
      <c r="C272"/>
      <c r="D272"/>
    </row>
    <row r="273" spans="3:4" x14ac:dyDescent="0.25">
      <c r="C273"/>
      <c r="D273"/>
    </row>
    <row r="274" spans="3:4" x14ac:dyDescent="0.25">
      <c r="C274"/>
      <c r="D274"/>
    </row>
    <row r="275" spans="3:4" x14ac:dyDescent="0.25">
      <c r="C275"/>
      <c r="D275"/>
    </row>
    <row r="276" spans="3:4" x14ac:dyDescent="0.25">
      <c r="C276"/>
      <c r="D276"/>
    </row>
    <row r="277" spans="3:4" x14ac:dyDescent="0.25">
      <c r="C277"/>
      <c r="D277"/>
    </row>
    <row r="278" spans="3:4" x14ac:dyDescent="0.25">
      <c r="C278"/>
      <c r="D278"/>
    </row>
    <row r="279" spans="3:4" x14ac:dyDescent="0.25">
      <c r="C279"/>
      <c r="D279"/>
    </row>
    <row r="280" spans="3:4" x14ac:dyDescent="0.25">
      <c r="C280"/>
      <c r="D280"/>
    </row>
    <row r="281" spans="3:4" x14ac:dyDescent="0.25">
      <c r="C281"/>
      <c r="D281"/>
    </row>
    <row r="282" spans="3:4" x14ac:dyDescent="0.25">
      <c r="C282"/>
      <c r="D282"/>
    </row>
    <row r="283" spans="3:4" x14ac:dyDescent="0.25">
      <c r="C283"/>
      <c r="D283"/>
    </row>
    <row r="284" spans="3:4" x14ac:dyDescent="0.25">
      <c r="C284"/>
      <c r="D284"/>
    </row>
    <row r="285" spans="3:4" x14ac:dyDescent="0.25">
      <c r="C285"/>
      <c r="D285"/>
    </row>
    <row r="286" spans="3:4" x14ac:dyDescent="0.25">
      <c r="C286"/>
      <c r="D286"/>
    </row>
    <row r="287" spans="3:4" x14ac:dyDescent="0.25">
      <c r="C287"/>
      <c r="D287"/>
    </row>
    <row r="288" spans="3:4" x14ac:dyDescent="0.25">
      <c r="C288"/>
      <c r="D288"/>
    </row>
    <row r="289" spans="3:4" x14ac:dyDescent="0.25">
      <c r="C289"/>
      <c r="D289"/>
    </row>
    <row r="290" spans="3:4" x14ac:dyDescent="0.25">
      <c r="C290"/>
      <c r="D290"/>
    </row>
    <row r="291" spans="3:4" x14ac:dyDescent="0.25">
      <c r="C291"/>
      <c r="D291"/>
    </row>
    <row r="292" spans="3:4" x14ac:dyDescent="0.25">
      <c r="C292"/>
      <c r="D292"/>
    </row>
    <row r="293" spans="3:4" x14ac:dyDescent="0.25">
      <c r="C293"/>
      <c r="D293"/>
    </row>
    <row r="294" spans="3:4" x14ac:dyDescent="0.25">
      <c r="C294"/>
      <c r="D294"/>
    </row>
    <row r="295" spans="3:4" x14ac:dyDescent="0.25">
      <c r="C295"/>
      <c r="D295"/>
    </row>
    <row r="296" spans="3:4" x14ac:dyDescent="0.25">
      <c r="C296"/>
      <c r="D296"/>
    </row>
    <row r="297" spans="3:4" x14ac:dyDescent="0.25">
      <c r="C297"/>
      <c r="D297"/>
    </row>
    <row r="298" spans="3:4" x14ac:dyDescent="0.25">
      <c r="C298"/>
      <c r="D298"/>
    </row>
    <row r="299" spans="3:4" x14ac:dyDescent="0.25">
      <c r="C299"/>
      <c r="D299"/>
    </row>
    <row r="300" spans="3:4" x14ac:dyDescent="0.25">
      <c r="C300"/>
      <c r="D300"/>
    </row>
    <row r="301" spans="3:4" x14ac:dyDescent="0.25">
      <c r="C301"/>
      <c r="D301"/>
    </row>
    <row r="302" spans="3:4" x14ac:dyDescent="0.25">
      <c r="C302"/>
      <c r="D302"/>
    </row>
    <row r="303" spans="3:4" x14ac:dyDescent="0.25">
      <c r="C303"/>
      <c r="D303"/>
    </row>
    <row r="304" spans="3:4" x14ac:dyDescent="0.25">
      <c r="C304"/>
      <c r="D304"/>
    </row>
    <row r="305" spans="3:4" x14ac:dyDescent="0.25">
      <c r="C305"/>
      <c r="D305"/>
    </row>
    <row r="306" spans="3:4" x14ac:dyDescent="0.25">
      <c r="C306"/>
      <c r="D306"/>
    </row>
    <row r="307" spans="3:4" x14ac:dyDescent="0.25">
      <c r="C307"/>
      <c r="D307"/>
    </row>
    <row r="308" spans="3:4" x14ac:dyDescent="0.25">
      <c r="C308"/>
      <c r="D308"/>
    </row>
    <row r="309" spans="3:4" x14ac:dyDescent="0.25">
      <c r="C309"/>
      <c r="D309"/>
    </row>
    <row r="310" spans="3:4" x14ac:dyDescent="0.25">
      <c r="C310"/>
      <c r="D310"/>
    </row>
    <row r="311" spans="3:4" x14ac:dyDescent="0.25">
      <c r="C311"/>
      <c r="D311"/>
    </row>
    <row r="312" spans="3:4" x14ac:dyDescent="0.25">
      <c r="C312"/>
      <c r="D312"/>
    </row>
    <row r="313" spans="3:4" x14ac:dyDescent="0.25">
      <c r="C313"/>
      <c r="D313"/>
    </row>
    <row r="314" spans="3:4" x14ac:dyDescent="0.25">
      <c r="C314"/>
      <c r="D314"/>
    </row>
    <row r="315" spans="3:4" x14ac:dyDescent="0.25">
      <c r="C315"/>
      <c r="D315"/>
    </row>
    <row r="316" spans="3:4" x14ac:dyDescent="0.25">
      <c r="C316"/>
      <c r="D316"/>
    </row>
    <row r="317" spans="3:4" x14ac:dyDescent="0.25">
      <c r="C317"/>
      <c r="D317"/>
    </row>
    <row r="318" spans="3:4" x14ac:dyDescent="0.25">
      <c r="C318"/>
      <c r="D318"/>
    </row>
    <row r="319" spans="3:4" x14ac:dyDescent="0.25">
      <c r="C319"/>
      <c r="D319"/>
    </row>
    <row r="320" spans="3:4" x14ac:dyDescent="0.25">
      <c r="C320"/>
      <c r="D320"/>
    </row>
    <row r="321" spans="3:4" x14ac:dyDescent="0.25">
      <c r="C321"/>
      <c r="D321"/>
    </row>
    <row r="322" spans="3:4" x14ac:dyDescent="0.25">
      <c r="C322"/>
      <c r="D322"/>
    </row>
    <row r="323" spans="3:4" x14ac:dyDescent="0.25">
      <c r="C323"/>
      <c r="D323"/>
    </row>
    <row r="324" spans="3:4" x14ac:dyDescent="0.25">
      <c r="C324"/>
      <c r="D324"/>
    </row>
    <row r="325" spans="3:4" x14ac:dyDescent="0.25">
      <c r="C325"/>
      <c r="D325"/>
    </row>
    <row r="326" spans="3:4" x14ac:dyDescent="0.25">
      <c r="C326"/>
      <c r="D326"/>
    </row>
    <row r="327" spans="3:4" x14ac:dyDescent="0.25">
      <c r="C327"/>
      <c r="D327"/>
    </row>
    <row r="328" spans="3:4" x14ac:dyDescent="0.25">
      <c r="C328"/>
      <c r="D328"/>
    </row>
    <row r="329" spans="3:4" x14ac:dyDescent="0.25">
      <c r="C329"/>
      <c r="D329"/>
    </row>
    <row r="330" spans="3:4" x14ac:dyDescent="0.25">
      <c r="C330"/>
      <c r="D330"/>
    </row>
    <row r="331" spans="3:4" x14ac:dyDescent="0.25">
      <c r="C331"/>
      <c r="D331"/>
    </row>
    <row r="332" spans="3:4" x14ac:dyDescent="0.25">
      <c r="C332"/>
      <c r="D332"/>
    </row>
    <row r="333" spans="3:4" x14ac:dyDescent="0.25">
      <c r="C333"/>
      <c r="D333"/>
    </row>
    <row r="334" spans="3:4" x14ac:dyDescent="0.25">
      <c r="C334"/>
      <c r="D334"/>
    </row>
    <row r="335" spans="3:4" x14ac:dyDescent="0.25">
      <c r="C335"/>
      <c r="D335"/>
    </row>
    <row r="336" spans="3:4" x14ac:dyDescent="0.25">
      <c r="C336"/>
      <c r="D336"/>
    </row>
    <row r="337" spans="3:4" x14ac:dyDescent="0.25">
      <c r="C337"/>
      <c r="D337"/>
    </row>
    <row r="338" spans="3:4" x14ac:dyDescent="0.25">
      <c r="C338"/>
      <c r="D338"/>
    </row>
    <row r="339" spans="3:4" x14ac:dyDescent="0.25">
      <c r="C339"/>
      <c r="D339"/>
    </row>
    <row r="340" spans="3:4" x14ac:dyDescent="0.25">
      <c r="C340"/>
      <c r="D340"/>
    </row>
    <row r="341" spans="3:4" x14ac:dyDescent="0.25">
      <c r="C341"/>
      <c r="D341"/>
    </row>
    <row r="342" spans="3:4" x14ac:dyDescent="0.25">
      <c r="C342"/>
      <c r="D342"/>
    </row>
    <row r="343" spans="3:4" x14ac:dyDescent="0.25">
      <c r="C343"/>
      <c r="D343"/>
    </row>
    <row r="344" spans="3:4" x14ac:dyDescent="0.25">
      <c r="C344"/>
      <c r="D344"/>
    </row>
    <row r="345" spans="3:4" x14ac:dyDescent="0.25">
      <c r="C345"/>
      <c r="D345"/>
    </row>
    <row r="346" spans="3:4" x14ac:dyDescent="0.25">
      <c r="C346"/>
      <c r="D346"/>
    </row>
    <row r="347" spans="3:4" x14ac:dyDescent="0.25">
      <c r="C347"/>
      <c r="D347"/>
    </row>
    <row r="348" spans="3:4" x14ac:dyDescent="0.25">
      <c r="C348"/>
      <c r="D348"/>
    </row>
    <row r="349" spans="3:4" x14ac:dyDescent="0.25">
      <c r="C349"/>
      <c r="D349"/>
    </row>
    <row r="350" spans="3:4" x14ac:dyDescent="0.25">
      <c r="C350"/>
      <c r="D350"/>
    </row>
    <row r="351" spans="3:4" x14ac:dyDescent="0.25">
      <c r="C351"/>
      <c r="D351"/>
    </row>
    <row r="352" spans="3:4" x14ac:dyDescent="0.25">
      <c r="C352"/>
      <c r="D352"/>
    </row>
    <row r="353" spans="3:4" x14ac:dyDescent="0.25">
      <c r="C353"/>
      <c r="D353"/>
    </row>
    <row r="354" spans="3:4" x14ac:dyDescent="0.25">
      <c r="C354"/>
      <c r="D354"/>
    </row>
    <row r="355" spans="3:4" x14ac:dyDescent="0.25">
      <c r="C355"/>
      <c r="D355"/>
    </row>
    <row r="356" spans="3:4" x14ac:dyDescent="0.25">
      <c r="C356"/>
      <c r="D356"/>
    </row>
    <row r="357" spans="3:4" x14ac:dyDescent="0.25">
      <c r="C357"/>
      <c r="D357"/>
    </row>
    <row r="358" spans="3:4" x14ac:dyDescent="0.25">
      <c r="C358"/>
      <c r="D358"/>
    </row>
    <row r="359" spans="3:4" x14ac:dyDescent="0.25">
      <c r="C359"/>
      <c r="D359"/>
    </row>
    <row r="360" spans="3:4" x14ac:dyDescent="0.25">
      <c r="C360"/>
      <c r="D360"/>
    </row>
    <row r="361" spans="3:4" x14ac:dyDescent="0.25">
      <c r="C361"/>
      <c r="D361"/>
    </row>
    <row r="362" spans="3:4" x14ac:dyDescent="0.25">
      <c r="C362"/>
      <c r="D362"/>
    </row>
    <row r="363" spans="3:4" x14ac:dyDescent="0.25">
      <c r="C363"/>
      <c r="D363"/>
    </row>
    <row r="364" spans="3:4" x14ac:dyDescent="0.25">
      <c r="C364"/>
      <c r="D364"/>
    </row>
    <row r="365" spans="3:4" x14ac:dyDescent="0.25">
      <c r="C365"/>
      <c r="D365"/>
    </row>
    <row r="366" spans="3:4" x14ac:dyDescent="0.25">
      <c r="C366"/>
      <c r="D366"/>
    </row>
    <row r="367" spans="3:4" x14ac:dyDescent="0.25">
      <c r="C367"/>
      <c r="D367"/>
    </row>
    <row r="368" spans="3:4" x14ac:dyDescent="0.25">
      <c r="C368"/>
      <c r="D368"/>
    </row>
    <row r="369" spans="3:4" x14ac:dyDescent="0.25">
      <c r="C369"/>
      <c r="D369"/>
    </row>
    <row r="370" spans="3:4" x14ac:dyDescent="0.25">
      <c r="C370"/>
      <c r="D370"/>
    </row>
    <row r="371" spans="3:4" x14ac:dyDescent="0.25">
      <c r="C371"/>
      <c r="D371"/>
    </row>
    <row r="372" spans="3:4" x14ac:dyDescent="0.25">
      <c r="C372"/>
      <c r="D372"/>
    </row>
    <row r="373" spans="3:4" x14ac:dyDescent="0.25">
      <c r="C373"/>
      <c r="D373"/>
    </row>
    <row r="374" spans="3:4" x14ac:dyDescent="0.25">
      <c r="C374"/>
      <c r="D374"/>
    </row>
    <row r="375" spans="3:4" x14ac:dyDescent="0.25">
      <c r="C375"/>
      <c r="D375"/>
    </row>
    <row r="376" spans="3:4" x14ac:dyDescent="0.25">
      <c r="C376"/>
      <c r="D376"/>
    </row>
    <row r="377" spans="3:4" x14ac:dyDescent="0.25">
      <c r="C377"/>
      <c r="D377"/>
    </row>
    <row r="378" spans="3:4" x14ac:dyDescent="0.25">
      <c r="C378"/>
      <c r="D378"/>
    </row>
    <row r="379" spans="3:4" x14ac:dyDescent="0.25">
      <c r="C379"/>
      <c r="D379"/>
    </row>
    <row r="380" spans="3:4" x14ac:dyDescent="0.25">
      <c r="C380"/>
      <c r="D380"/>
    </row>
    <row r="381" spans="3:4" x14ac:dyDescent="0.25">
      <c r="C381"/>
      <c r="D381"/>
    </row>
    <row r="382" spans="3:4" x14ac:dyDescent="0.25">
      <c r="C382"/>
      <c r="D382"/>
    </row>
    <row r="383" spans="3:4" x14ac:dyDescent="0.25">
      <c r="C383"/>
      <c r="D383"/>
    </row>
    <row r="384" spans="3:4" x14ac:dyDescent="0.25">
      <c r="C384"/>
      <c r="D384"/>
    </row>
    <row r="385" spans="3:4" x14ac:dyDescent="0.25">
      <c r="C385"/>
      <c r="D385"/>
    </row>
    <row r="386" spans="3:4" x14ac:dyDescent="0.25">
      <c r="C386"/>
      <c r="D386"/>
    </row>
    <row r="387" spans="3:4" x14ac:dyDescent="0.25">
      <c r="C387"/>
      <c r="D387"/>
    </row>
    <row r="388" spans="3:4" x14ac:dyDescent="0.25">
      <c r="C388"/>
      <c r="D388"/>
    </row>
    <row r="389" spans="3:4" x14ac:dyDescent="0.25">
      <c r="C389"/>
      <c r="D389"/>
    </row>
    <row r="390" spans="3:4" x14ac:dyDescent="0.25">
      <c r="C390"/>
      <c r="D390"/>
    </row>
    <row r="391" spans="3:4" x14ac:dyDescent="0.25">
      <c r="C391"/>
      <c r="D391"/>
    </row>
    <row r="392" spans="3:4" x14ac:dyDescent="0.25">
      <c r="C392"/>
      <c r="D392"/>
    </row>
    <row r="393" spans="3:4" x14ac:dyDescent="0.25">
      <c r="C393"/>
      <c r="D393"/>
    </row>
    <row r="394" spans="3:4" x14ac:dyDescent="0.25">
      <c r="C394"/>
      <c r="D394"/>
    </row>
    <row r="395" spans="3:4" x14ac:dyDescent="0.25">
      <c r="C395"/>
      <c r="D395"/>
    </row>
    <row r="396" spans="3:4" x14ac:dyDescent="0.25">
      <c r="C396"/>
      <c r="D396"/>
    </row>
    <row r="397" spans="3:4" x14ac:dyDescent="0.25">
      <c r="C397"/>
      <c r="D397"/>
    </row>
    <row r="398" spans="3:4" x14ac:dyDescent="0.25">
      <c r="C398"/>
      <c r="D398"/>
    </row>
    <row r="399" spans="3:4" x14ac:dyDescent="0.25">
      <c r="C399"/>
      <c r="D399"/>
    </row>
    <row r="400" spans="3:4" x14ac:dyDescent="0.25">
      <c r="C400"/>
      <c r="D400"/>
    </row>
    <row r="401" spans="3:4" x14ac:dyDescent="0.25">
      <c r="C401"/>
      <c r="D401"/>
    </row>
    <row r="402" spans="3:4" x14ac:dyDescent="0.25">
      <c r="C402"/>
      <c r="D402"/>
    </row>
  </sheetData>
  <mergeCells count="2">
    <mergeCell ref="B1:E1"/>
    <mergeCell ref="B2:E6"/>
  </mergeCells>
  <conditionalFormatting sqref="D8:D401">
    <cfRule type="containsText" dxfId="26515" priority="3" operator="containsText" text="A">
      <formula>NOT(ISERROR(SEARCH("A",D8)))</formula>
    </cfRule>
    <cfRule type="containsText" dxfId="26516" priority="2" operator="containsText" text="B">
      <formula>NOT(ISERROR(SEARCH("B",D8)))</formula>
    </cfRule>
    <cfRule type="containsText" dxfId="26514" priority="1" operator="containsText" text="C">
      <formula>NOT(ISERROR(SEARCH("C",D8)))</formula>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186DD-D9AA-4278-B4C0-50CA467DBDD8}">
  <sheetPr>
    <tabColor rgb="FF00B050"/>
  </sheetPr>
  <dimension ref="B1:J36"/>
  <sheetViews>
    <sheetView showGridLines="0" workbookViewId="0">
      <pane ySplit="1" topLeftCell="A2" activePane="bottomLeft" state="frozen"/>
      <selection pane="bottomLeft" activeCell="I8" sqref="I8"/>
    </sheetView>
  </sheetViews>
  <sheetFormatPr defaultRowHeight="15" x14ac:dyDescent="0.25"/>
  <cols>
    <col min="2" max="2" width="15.5703125" customWidth="1"/>
    <col min="3" max="3" width="18.7109375" customWidth="1"/>
    <col min="4" max="4" width="17.28515625" customWidth="1"/>
    <col min="5" max="5" width="17.140625" customWidth="1"/>
    <col min="6" max="6" width="16.42578125" customWidth="1"/>
    <col min="7" max="7" width="17.140625" customWidth="1"/>
  </cols>
  <sheetData>
    <row r="1" spans="2:10" ht="21" x14ac:dyDescent="0.35">
      <c r="E1" s="38" t="s">
        <v>88</v>
      </c>
      <c r="F1" s="38"/>
      <c r="G1" s="38"/>
      <c r="H1" s="38"/>
      <c r="I1" s="38"/>
      <c r="J1" s="38"/>
    </row>
    <row r="2" spans="2:10" x14ac:dyDescent="0.25">
      <c r="E2" s="13"/>
      <c r="F2" s="13"/>
      <c r="G2" s="13"/>
      <c r="H2" s="13"/>
      <c r="I2" s="13"/>
      <c r="J2" s="13"/>
    </row>
    <row r="3" spans="2:10" x14ac:dyDescent="0.25">
      <c r="B3" s="30" t="s">
        <v>38</v>
      </c>
      <c r="C3" s="30"/>
      <c r="D3" s="30"/>
    </row>
    <row r="4" spans="2:10" ht="30" customHeight="1" x14ac:dyDescent="0.25">
      <c r="B4" s="29" t="s">
        <v>35</v>
      </c>
      <c r="C4" s="29"/>
      <c r="D4" s="29"/>
      <c r="E4" s="29"/>
      <c r="F4" s="29"/>
      <c r="G4" s="29"/>
      <c r="H4" s="7"/>
      <c r="I4" s="7"/>
    </row>
    <row r="5" spans="2:10" x14ac:dyDescent="0.25">
      <c r="B5" s="36" t="s">
        <v>36</v>
      </c>
      <c r="C5" s="36"/>
      <c r="D5" s="36"/>
      <c r="E5" s="36"/>
      <c r="F5" s="36"/>
      <c r="G5" s="36"/>
      <c r="H5" s="36"/>
      <c r="I5" s="36"/>
    </row>
    <row r="6" spans="2:10" x14ac:dyDescent="0.25">
      <c r="B6" s="36" t="s">
        <v>37</v>
      </c>
      <c r="C6" s="36"/>
      <c r="D6" s="36"/>
      <c r="E6" s="36"/>
      <c r="F6" s="36"/>
      <c r="G6" s="36"/>
      <c r="H6" s="36"/>
    </row>
    <row r="8" spans="2:10" x14ac:dyDescent="0.25">
      <c r="B8" s="30" t="s">
        <v>39</v>
      </c>
      <c r="C8" s="30"/>
    </row>
    <row r="10" spans="2:10" x14ac:dyDescent="0.25">
      <c r="B10" s="14" t="s">
        <v>40</v>
      </c>
      <c r="C10" s="14" t="s">
        <v>41</v>
      </c>
      <c r="D10" s="14" t="s">
        <v>42</v>
      </c>
      <c r="E10" s="14" t="s">
        <v>43</v>
      </c>
      <c r="F10" s="14" t="s">
        <v>44</v>
      </c>
      <c r="G10" s="14" t="s">
        <v>45</v>
      </c>
    </row>
    <row r="11" spans="2:10" ht="45" x14ac:dyDescent="0.25">
      <c r="B11" s="15" t="s">
        <v>61</v>
      </c>
      <c r="C11" s="15" t="s">
        <v>46</v>
      </c>
      <c r="D11" s="15" t="s">
        <v>47</v>
      </c>
      <c r="E11" s="15" t="s">
        <v>48</v>
      </c>
      <c r="F11" s="15" t="s">
        <v>49</v>
      </c>
      <c r="G11" s="15" t="s">
        <v>50</v>
      </c>
    </row>
    <row r="12" spans="2:10" ht="60" x14ac:dyDescent="0.25">
      <c r="B12" s="15" t="s">
        <v>62</v>
      </c>
      <c r="C12" s="15" t="s">
        <v>51</v>
      </c>
      <c r="D12" s="15" t="s">
        <v>52</v>
      </c>
      <c r="E12" s="15" t="s">
        <v>53</v>
      </c>
      <c r="F12" s="15" t="s">
        <v>54</v>
      </c>
      <c r="G12" s="15" t="s">
        <v>55</v>
      </c>
    </row>
    <row r="13" spans="2:10" ht="60" x14ac:dyDescent="0.25">
      <c r="B13" s="15" t="s">
        <v>63</v>
      </c>
      <c r="C13" s="15" t="s">
        <v>56</v>
      </c>
      <c r="D13" s="15" t="s">
        <v>57</v>
      </c>
      <c r="E13" s="15" t="s">
        <v>58</v>
      </c>
      <c r="F13" s="15" t="s">
        <v>59</v>
      </c>
      <c r="G13" s="15" t="s">
        <v>60</v>
      </c>
    </row>
    <row r="15" spans="2:10" x14ac:dyDescent="0.25">
      <c r="B15" s="30" t="s">
        <v>64</v>
      </c>
      <c r="C15" s="30"/>
      <c r="D15" s="30"/>
    </row>
    <row r="17" spans="2:5" ht="15.75" x14ac:dyDescent="0.25">
      <c r="B17" s="5" t="s">
        <v>74</v>
      </c>
    </row>
    <row r="18" spans="2:5" x14ac:dyDescent="0.25">
      <c r="B18" s="36" t="s">
        <v>65</v>
      </c>
      <c r="C18" s="36"/>
      <c r="D18" s="36"/>
    </row>
    <row r="19" spans="2:5" ht="19.5" customHeight="1" x14ac:dyDescent="0.25">
      <c r="B19" s="36" t="s">
        <v>66</v>
      </c>
      <c r="C19" s="36"/>
      <c r="D19" s="36"/>
    </row>
    <row r="20" spans="2:5" x14ac:dyDescent="0.25">
      <c r="B20" s="36" t="s">
        <v>67</v>
      </c>
      <c r="C20" s="36"/>
      <c r="D20" s="36"/>
    </row>
    <row r="21" spans="2:5" x14ac:dyDescent="0.25">
      <c r="B21" s="36" t="s">
        <v>68</v>
      </c>
      <c r="C21" s="36"/>
      <c r="D21" s="36"/>
    </row>
    <row r="22" spans="2:5" x14ac:dyDescent="0.25">
      <c r="B22" s="36" t="s">
        <v>69</v>
      </c>
      <c r="C22" s="36"/>
      <c r="D22" s="36"/>
    </row>
    <row r="24" spans="2:5" ht="15.75" x14ac:dyDescent="0.25">
      <c r="B24" s="5" t="s">
        <v>73</v>
      </c>
    </row>
    <row r="25" spans="2:5" x14ac:dyDescent="0.25">
      <c r="B25" s="37" t="s">
        <v>70</v>
      </c>
      <c r="C25" s="37"/>
      <c r="D25" s="37"/>
    </row>
    <row r="26" spans="2:5" x14ac:dyDescent="0.25">
      <c r="B26" s="36" t="s">
        <v>71</v>
      </c>
      <c r="C26" s="36"/>
      <c r="D26" s="36"/>
      <c r="E26" s="36"/>
    </row>
    <row r="27" spans="2:5" x14ac:dyDescent="0.25">
      <c r="B27" s="36" t="s">
        <v>72</v>
      </c>
      <c r="C27" s="36"/>
      <c r="D27" s="36"/>
      <c r="E27" s="36"/>
    </row>
    <row r="29" spans="2:5" x14ac:dyDescent="0.25">
      <c r="B29" s="30" t="s">
        <v>75</v>
      </c>
      <c r="C29" s="30"/>
    </row>
    <row r="31" spans="2:5" x14ac:dyDescent="0.25">
      <c r="B31" s="14" t="s">
        <v>76</v>
      </c>
      <c r="C31" s="14" t="s">
        <v>77</v>
      </c>
    </row>
    <row r="32" spans="2:5" ht="30" x14ac:dyDescent="0.25">
      <c r="B32" s="15" t="s">
        <v>78</v>
      </c>
      <c r="C32" s="15" t="s">
        <v>79</v>
      </c>
    </row>
    <row r="33" spans="2:3" ht="30" x14ac:dyDescent="0.25">
      <c r="B33" s="15" t="s">
        <v>80</v>
      </c>
      <c r="C33" s="15" t="s">
        <v>81</v>
      </c>
    </row>
    <row r="34" spans="2:3" ht="45" x14ac:dyDescent="0.25">
      <c r="B34" s="15" t="s">
        <v>82</v>
      </c>
      <c r="C34" s="15" t="s">
        <v>83</v>
      </c>
    </row>
    <row r="35" spans="2:3" ht="30" x14ac:dyDescent="0.25">
      <c r="B35" s="15" t="s">
        <v>84</v>
      </c>
      <c r="C35" s="15" t="s">
        <v>85</v>
      </c>
    </row>
    <row r="36" spans="2:3" ht="57.75" customHeight="1" x14ac:dyDescent="0.25">
      <c r="B36" s="15" t="s">
        <v>86</v>
      </c>
      <c r="C36" s="15" t="s">
        <v>87</v>
      </c>
    </row>
  </sheetData>
  <sheetProtection algorithmName="SHA-512" hashValue="DxQNQM8Wu8EJ6yycNBMaDvAFMzePjX6iW+WE+Wk7KOX0R+E9BH5oM3wo64iWIdbw4CxFcDkVAfuhYB7lVt4j9w==" saltValue="Pq5LTMAWZcgQaAeSkP52SQ==" spinCount="100000" sheet="1" objects="1" scenarios="1"/>
  <mergeCells count="16">
    <mergeCell ref="E1:J1"/>
    <mergeCell ref="B5:I5"/>
    <mergeCell ref="B6:H6"/>
    <mergeCell ref="B3:D3"/>
    <mergeCell ref="B8:C8"/>
    <mergeCell ref="B27:E27"/>
    <mergeCell ref="B29:C29"/>
    <mergeCell ref="B4:G4"/>
    <mergeCell ref="B20:D20"/>
    <mergeCell ref="B21:D21"/>
    <mergeCell ref="B22:D22"/>
    <mergeCell ref="B15:D15"/>
    <mergeCell ref="B18:D18"/>
    <mergeCell ref="B19:D19"/>
    <mergeCell ref="B25:D25"/>
    <mergeCell ref="B26:E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ABC CLASSIFICATION TEMPLATE</vt:lpstr>
      <vt:lpstr>REPORT</vt:lpstr>
      <vt:lpstr>ABC CLASSIFICATION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dc:creator>
  <cp:lastModifiedBy>obed bediako</cp:lastModifiedBy>
  <dcterms:created xsi:type="dcterms:W3CDTF">2025-05-23T06:34:45Z</dcterms:created>
  <dcterms:modified xsi:type="dcterms:W3CDTF">2025-06-15T16:05:38Z</dcterms:modified>
</cp:coreProperties>
</file>